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<sst xmlns="http://schemas.openxmlformats.org/spreadsheetml/2006/main" count="286" uniqueCount="153">
  <si>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</si>
  <si>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</si>
  <si>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</si>
  <si>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</si>
  <si>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</si>
  <si>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</si>
  <si>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</si>
  <si>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</si>
  <si>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</si>
  <si>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</si>
  <si>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</si>
  <si>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</si>
  <si>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</si>
  <si>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</si>
  <si>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</si>
  <si>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</si>
  <si>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</si>
  <si>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</si>
  <si>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</si>
  <si>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</si>
  <si>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</si>
  <si>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</si>
  <si>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</si>
  <si>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</si>
  <si>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</si>
  <si>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</si>
  <si>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</si>
  <si>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</si>
  <si>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</si>
  <si>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</si>
  <si>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</si>
  <si>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</si>
  <si>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</si>
  <si>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</si>
  <si>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</si>
  <si>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</si>
  <si>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</si>
  <si>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</si>
  <si>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182 10102010 01 1000 110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</si>
  <si>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</si>
  <si>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182 10601030 10 1000 110</t>
  </si>
  <si>
    <t>182 10601030 10 2000 110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</si>
  <si>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</si>
  <si>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</si>
  <si>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</si>
  <si>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</si>
  <si>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</si>
  <si>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</si>
  <si>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</si>
  <si>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</si>
  <si>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</si>
  <si>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</si>
  <si>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</si>
  <si>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</si>
  <si>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</si>
  <si>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</si>
  <si>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</si>
  <si>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</si>
  <si>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</si>
  <si>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</si>
  <si>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</si>
  <si>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</si>
  <si>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</si>
  <si>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</si>
  <si>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</si>
  <si>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</si>
  <si>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</si>
  <si>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</si>
  <si>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</si>
  <si>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</si>
  <si>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</si>
  <si>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650 0113 0939900 244 223</t>
  </si>
  <si>
    <t>650 0113 0939900 244 226</t>
  </si>
  <si>
    <t>650 0113 0939900 244 340</t>
  </si>
  <si>
    <t>650 0113 0939900 852 290</t>
  </si>
  <si>
    <t>650 0203 0013600 121 211</t>
  </si>
  <si>
    <t>650 0203 0013600 121 213</t>
  </si>
  <si>
    <t>Безвозмездные перечисления государственным и муниципальным организациям</t>
  </si>
  <si>
    <t>650 0410 3300200 242 221</t>
  </si>
  <si>
    <t>650 0410 3300200 242 226</t>
  </si>
  <si>
    <t>650 0503 6000100 244 223</t>
  </si>
  <si>
    <t>650 0503 6000100 244 225</t>
  </si>
  <si>
    <t>650 0503 6000500 244 225</t>
  </si>
  <si>
    <t>650 0801 4409900 611 241</t>
  </si>
  <si>
    <t>650 1101 4829900 611 241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</si>
  <si>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</si>
  <si>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</si>
  <si>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</si>
  <si>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</si>
  <si>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</si>
  <si>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</si>
  <si>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</si>
  <si>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</si>
  <si>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</si>
  <si>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</si>
  <si>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</si>
  <si>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</si>
  <si>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</si>
  <si>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</si>
  <si>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</si>
  <si>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</si>
  <si>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</si>
  <si>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</si>
  <si>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</si>
  <si>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</si>
  <si>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</si>
  <si>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</si>
  <si>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</si>
  <si>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</si>
  <si>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</si>
  <si>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</si>
  <si>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</si>
  <si>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Ведущий бухгалтер</t>
  </si>
  <si>
    <t>О.В.Шабалина</t>
  </si>
  <si>
    <t>М.В.Меньщикова</t>
  </si>
  <si>
    <t>(подпись)</t>
  </si>
  <si>
    <t>МУ "Администрация поселения Сентябрьский"</t>
  </si>
  <si>
    <t>650 0113 0939900 244 225</t>
  </si>
  <si>
    <t>Глава поселения</t>
  </si>
  <si>
    <t>А.В.Светлаков</t>
  </si>
  <si>
    <t>650 0113 0939900 242 221</t>
  </si>
  <si>
    <t>182 10606023 10 2000 110</t>
  </si>
  <si>
    <t>650 0111 0700500 870 290</t>
  </si>
  <si>
    <t>650 0107 0200002 244 290</t>
  </si>
  <si>
    <t>650 0113 0920300 244 290</t>
  </si>
  <si>
    <t>650 0410 3300200 242 340</t>
  </si>
  <si>
    <t>650 0501 3500300 244 226</t>
  </si>
  <si>
    <t>650 0503 6000200 244 225</t>
  </si>
  <si>
    <t>650 0503 6000300 244 226</t>
  </si>
  <si>
    <t>650 0503 6000300 244 340</t>
  </si>
  <si>
    <t>650 0503 6000500 244 226</t>
  </si>
  <si>
    <t>650 0503 6000500 244 340</t>
  </si>
  <si>
    <t xml:space="preserve">650 0503 5227000 244 225 </t>
  </si>
  <si>
    <t>182 10606023 10 1000 110</t>
  </si>
  <si>
    <t>182 10102020 01 3000 110</t>
  </si>
  <si>
    <t>182 10102030 01 3000 110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</si>
  <si>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</si>
  <si>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</si>
  <si>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ставке, установленной пп2.п1. ст394 НК РФ, уплачиваемый в бюджет поселений</t>
  </si>
  <si>
    <t>650 0113 0920300 244 226</t>
  </si>
  <si>
    <t>650 0309 2180100 244 340</t>
  </si>
  <si>
    <t>650 0401 5224500 612 241</t>
  </si>
  <si>
    <t>650 0409 5226105 244 225</t>
  </si>
  <si>
    <t>650 0409 5227000 244 225</t>
  </si>
  <si>
    <t>Увеличение стоимости основных средств</t>
  </si>
  <si>
    <t>650 0501 5225908 441 310</t>
  </si>
  <si>
    <t>650 0801 4409900 612 241</t>
  </si>
  <si>
    <t>650 1101 4829900 612 241</t>
  </si>
  <si>
    <t>на 1 мая 2013 г.</t>
  </si>
  <si>
    <t>01 мая 2013 г.</t>
  </si>
  <si>
    <t>Дотации бюджетам поселений на поддержку мер по обеспечению сбалансированности бюджетов</t>
  </si>
  <si>
    <t>182 10102020 01 1000 110</t>
  </si>
  <si>
    <t>182 10102020 01 2000 110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</si>
</sst>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 wrapText="1"/>
    </xf>
    <xf numFmtId="4" fontId="5" fillId="24" borderId="19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4" fontId="5" fillId="24" borderId="20" xfId="0" applyNumberFormat="1" applyFont="1" applyFill="1" applyBorder="1" applyAlignment="1">
      <alignment horizontal="center" vertical="center" wrapText="1"/>
    </xf>
    <xf numFmtId="4" fontId="5" fillId="24" borderId="21" xfId="0" applyNumberFormat="1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left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21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4" fontId="5" fillId="24" borderId="23" xfId="0" applyNumberFormat="1" applyFont="1" applyFill="1" applyBorder="1" applyAlignment="1">
      <alignment horizontal="center" vertical="center" wrapText="1"/>
    </xf>
    <xf numFmtId="4" fontId="5" fillId="24" borderId="24" xfId="0" applyNumberFormat="1" applyFont="1" applyFill="1" applyBorder="1" applyAlignment="1">
      <alignment horizontal="center" vertical="center" wrapText="1"/>
    </xf>
    <xf numFmtId="4" fontId="5" fillId="24" borderId="25" xfId="0" applyNumberFormat="1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26" xfId="0" applyNumberFormat="1" applyFont="1" applyFill="1" applyBorder="1" applyAlignment="1">
      <alignment horizontal="left" vertical="center" wrapText="1"/>
    </xf>
    <xf numFmtId="0" fontId="5" fillId="24" borderId="26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8" fillId="24" borderId="27" xfId="0" applyNumberFormat="1" applyFont="1" applyFill="1" applyBorder="1" applyAlignment="1">
      <alignment horizontal="center" vertical="center" wrapText="1"/>
    </xf>
    <xf numFmtId="0" fontId="5" fillId="24" borderId="28" xfId="0" applyNumberFormat="1" applyFont="1" applyFill="1" applyBorder="1" applyAlignment="1">
      <alignment horizontal="center" vertical="center" wrapText="1"/>
    </xf>
    <xf numFmtId="0" fontId="5" fillId="24" borderId="29" xfId="0" applyNumberFormat="1" applyFont="1" applyFill="1" applyBorder="1" applyAlignment="1">
      <alignment horizontal="center" vertical="center" wrapText="1"/>
    </xf>
    <xf numFmtId="0" fontId="5" fillId="24" borderId="30" xfId="0" applyNumberFormat="1" applyFont="1" applyFill="1" applyBorder="1" applyAlignment="1">
      <alignment horizontal="center" vertical="center" wrapText="1"/>
    </xf>
    <xf numFmtId="0" fontId="5" fillId="24" borderId="31" xfId="0" applyNumberFormat="1" applyFont="1" applyFill="1" applyBorder="1" applyAlignment="1">
      <alignment horizontal="center" vertical="center" wrapText="1"/>
    </xf>
    <xf numFmtId="0" fontId="5" fillId="24" borderId="32" xfId="0" applyNumberFormat="1" applyFont="1" applyFill="1" applyBorder="1" applyAlignment="1">
      <alignment horizontal="center" vertical="center" wrapText="1"/>
    </xf>
    <xf numFmtId="0" fontId="5" fillId="24" borderId="33" xfId="0" applyNumberFormat="1" applyFont="1" applyFill="1" applyBorder="1" applyAlignment="1">
      <alignment horizontal="center" vertical="center" wrapText="1"/>
    </xf>
    <xf numFmtId="0" fontId="5" fillId="24" borderId="24" xfId="0" applyNumberFormat="1" applyFont="1" applyFill="1" applyBorder="1" applyAlignment="1">
      <alignment horizontal="center" vertical="center" wrapText="1"/>
    </xf>
    <xf numFmtId="0" fontId="5" fillId="24" borderId="34" xfId="0" applyNumberFormat="1" applyFont="1" applyFill="1" applyBorder="1" applyAlignment="1">
      <alignment horizontal="center" vertical="center" wrapText="1"/>
    </xf>
    <xf numFmtId="0" fontId="5" fillId="24" borderId="29" xfId="0" applyNumberFormat="1" applyFont="1" applyFill="1" applyBorder="1" applyAlignment="1">
      <alignment horizontal="left" vertical="center" wrapText="1"/>
    </xf>
    <xf numFmtId="0" fontId="5" fillId="24" borderId="35" xfId="0" applyNumberFormat="1" applyFont="1" applyFill="1" applyBorder="1" applyAlignment="1">
      <alignment horizontal="center" vertical="center" wrapText="1"/>
    </xf>
    <xf numFmtId="0" fontId="5" fillId="24" borderId="36" xfId="0" applyNumberFormat="1" applyFont="1" applyFill="1" applyBorder="1" applyAlignment="1">
      <alignment horizontal="center" vertical="center" wrapText="1"/>
    </xf>
    <xf numFmtId="0" fontId="5" fillId="24" borderId="27" xfId="0" applyNumberFormat="1" applyFont="1" applyFill="1" applyBorder="1" applyAlignment="1">
      <alignment horizontal="left" vertical="center" wrapText="1"/>
    </xf>
    <xf numFmtId="0" fontId="5" fillId="24" borderId="27" xfId="0" applyNumberFormat="1" applyFont="1" applyFill="1" applyBorder="1" applyAlignment="1">
      <alignment horizontal="center" vertical="center" wrapText="1"/>
    </xf>
    <xf numFmtId="4" fontId="5" fillId="24" borderId="37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4" fontId="5" fillId="24" borderId="38" xfId="0" applyNumberFormat="1" applyFont="1" applyFill="1" applyBorder="1" applyAlignment="1">
      <alignment horizontal="center" vertical="center" wrapText="1"/>
    </xf>
    <xf numFmtId="0" fontId="5" fillId="24" borderId="38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7" fillId="24" borderId="0" xfId="0" applyNumberFormat="1" applyFont="1" applyFill="1" applyAlignment="1">
      <alignment horizontal="center" wrapText="1"/>
    </xf>
    <xf numFmtId="0" fontId="5" fillId="24" borderId="39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4" fontId="5" fillId="24" borderId="41" xfId="0" applyNumberFormat="1" applyFont="1" applyFill="1" applyBorder="1" applyAlignment="1">
      <alignment horizontal="center" vertical="center" wrapText="1"/>
    </xf>
    <xf numFmtId="4" fontId="5" fillId="24" borderId="42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left" vertical="center" wrapText="1"/>
    </xf>
    <xf numFmtId="49" fontId="5" fillId="24" borderId="22" xfId="0" applyNumberFormat="1" applyFont="1" applyFill="1" applyBorder="1" applyAlignment="1">
      <alignment horizontal="center" vertical="center" wrapText="1"/>
    </xf>
    <xf numFmtId="4" fontId="5" fillId="24" borderId="43" xfId="0" applyNumberFormat="1" applyFont="1" applyFill="1" applyBorder="1" applyAlignment="1">
      <alignment horizontal="center" vertical="center" wrapText="1"/>
    </xf>
    <xf numFmtId="4" fontId="5" fillId="24" borderId="4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right" wrapText="1"/>
    </xf>
    <xf numFmtId="0" fontId="4" fillId="24" borderId="0" xfId="0" applyNumberFormat="1" applyFont="1" applyFill="1" applyAlignment="1">
      <alignment horizontal="center" wrapText="1"/>
    </xf>
    <xf numFmtId="0" fontId="6" fillId="24" borderId="45" xfId="0" applyNumberFormat="1" applyFont="1" applyFill="1" applyBorder="1" applyAlignment="1">
      <alignment horizontal="left" wrapText="1"/>
    </xf>
    <xf numFmtId="0" fontId="7" fillId="24" borderId="4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Layout" workbookViewId="0" topLeftCell="H21">
      <selection activeCell="P90" sqref="P90:R9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" t="s">
        <v>1</v>
      </c>
    </row>
    <row r="2" spans="1:24" s="1" customFormat="1" ht="12.75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" t="s">
        <v>3</v>
      </c>
    </row>
    <row r="3" spans="1:24" s="1" customFormat="1" ht="12.75">
      <c r="A3" s="66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5" t="s">
        <v>4</v>
      </c>
      <c r="W3" s="65"/>
      <c r="X3" s="7">
        <v>41395</v>
      </c>
    </row>
    <row r="4" spans="1:24" s="1" customFormat="1" ht="12.75">
      <c r="A4" s="55" t="s">
        <v>5</v>
      </c>
      <c r="B4" s="55"/>
      <c r="C4" s="55"/>
      <c r="D4" s="55"/>
      <c r="E4" s="55"/>
      <c r="F4" s="67" t="s">
        <v>116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5" t="s">
        <v>6</v>
      </c>
      <c r="V4" s="65"/>
      <c r="W4" s="65"/>
      <c r="X4" s="4">
        <v>93918995</v>
      </c>
    </row>
    <row r="5" spans="1:24" s="1" customFormat="1" ht="12.75">
      <c r="A5" s="55"/>
      <c r="B5" s="55"/>
      <c r="C5" s="55"/>
      <c r="D5" s="55"/>
      <c r="E5" s="55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5" t="s">
        <v>7</v>
      </c>
      <c r="V5" s="65"/>
      <c r="W5" s="65"/>
      <c r="X5" s="4">
        <v>650</v>
      </c>
    </row>
    <row r="6" spans="1:24" s="1" customFormat="1" ht="12.75">
      <c r="A6" s="55" t="s">
        <v>9</v>
      </c>
      <c r="B6" s="55"/>
      <c r="C6" s="55"/>
      <c r="D6" s="55"/>
      <c r="E6" s="55"/>
      <c r="F6" s="55"/>
      <c r="G6" s="67" t="s">
        <v>109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5" t="s">
        <v>10</v>
      </c>
      <c r="V6" s="65"/>
      <c r="W6" s="65"/>
      <c r="X6" s="4">
        <v>71118000006</v>
      </c>
    </row>
    <row r="7" spans="1:24" s="1" customFormat="1" ht="12.75">
      <c r="A7" s="5" t="s">
        <v>11</v>
      </c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4" t="s">
        <v>8</v>
      </c>
    </row>
    <row r="8" spans="1:24" s="1" customFormat="1" ht="12.75">
      <c r="A8" s="55" t="s">
        <v>13</v>
      </c>
      <c r="B8" s="55"/>
      <c r="C8" s="55"/>
      <c r="D8" s="55"/>
      <c r="E8" s="55" t="s">
        <v>14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65" t="s">
        <v>15</v>
      </c>
      <c r="U8" s="65"/>
      <c r="V8" s="65"/>
      <c r="W8" s="65"/>
      <c r="X8" s="6" t="s">
        <v>16</v>
      </c>
    </row>
    <row r="9" spans="1:24" s="1" customFormat="1" ht="13.5" thickBot="1">
      <c r="A9" s="56" t="s">
        <v>17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s="1" customFormat="1" ht="33.75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 t="s">
        <v>19</v>
      </c>
      <c r="M10" s="57"/>
      <c r="N10" s="57" t="s">
        <v>20</v>
      </c>
      <c r="O10" s="57"/>
      <c r="P10" s="45" t="s">
        <v>21</v>
      </c>
      <c r="Q10" s="45"/>
      <c r="R10" s="45"/>
      <c r="S10" s="45" t="s">
        <v>22</v>
      </c>
      <c r="T10" s="45"/>
      <c r="U10" s="45"/>
      <c r="V10" s="45"/>
      <c r="W10" s="46" t="s">
        <v>23</v>
      </c>
      <c r="X10" s="46"/>
    </row>
    <row r="11" spans="1:24" s="1" customFormat="1" ht="13.5" customHeight="1" thickBot="1">
      <c r="A11" s="35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25</v>
      </c>
      <c r="M11" s="35"/>
      <c r="N11" s="35" t="s">
        <v>26</v>
      </c>
      <c r="O11" s="35"/>
      <c r="P11" s="14" t="s">
        <v>27</v>
      </c>
      <c r="Q11" s="14"/>
      <c r="R11" s="14"/>
      <c r="S11" s="14" t="s">
        <v>28</v>
      </c>
      <c r="T11" s="14"/>
      <c r="U11" s="14"/>
      <c r="V11" s="14"/>
      <c r="W11" s="15" t="s">
        <v>108</v>
      </c>
      <c r="X11" s="15"/>
    </row>
    <row r="12" spans="1:24" s="1" customFormat="1" ht="13.5" customHeight="1" thickBot="1">
      <c r="A12" s="47" t="s">
        <v>30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 t="s">
        <v>31</v>
      </c>
      <c r="M12" s="48"/>
      <c r="N12" s="48" t="s">
        <v>32</v>
      </c>
      <c r="O12" s="48"/>
      <c r="P12" s="51">
        <f>SUM(P13:R31)</f>
        <v>155513104.4</v>
      </c>
      <c r="Q12" s="51"/>
      <c r="R12" s="51"/>
      <c r="S12" s="51">
        <f>SUM(S13:V31)</f>
        <v>18489606.880000003</v>
      </c>
      <c r="T12" s="51"/>
      <c r="U12" s="51"/>
      <c r="V12" s="51"/>
      <c r="W12" s="63">
        <f>SUM(W13:X31)</f>
        <v>137024570.96</v>
      </c>
      <c r="X12" s="64"/>
    </row>
    <row r="13" spans="1:24" s="1" customFormat="1" ht="47.25" customHeight="1">
      <c r="A13" s="30" t="s">
        <v>107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 t="s">
        <v>8</v>
      </c>
      <c r="M13" s="31"/>
      <c r="N13" s="31" t="s">
        <v>33</v>
      </c>
      <c r="O13" s="31"/>
      <c r="P13" s="26">
        <v>450000</v>
      </c>
      <c r="Q13" s="26"/>
      <c r="R13" s="26"/>
      <c r="S13" s="26">
        <v>208863.85</v>
      </c>
      <c r="T13" s="26"/>
      <c r="U13" s="26"/>
      <c r="V13" s="26"/>
      <c r="W13" s="27">
        <f aca="true" t="shared" si="0" ref="W13:W20">P13-S13</f>
        <v>241136.15</v>
      </c>
      <c r="X13" s="27"/>
    </row>
    <row r="14" spans="1:24" s="1" customFormat="1" ht="25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 t="s">
        <v>8</v>
      </c>
      <c r="M14" s="31"/>
      <c r="N14" s="31" t="s">
        <v>35</v>
      </c>
      <c r="O14" s="31"/>
      <c r="P14" s="26">
        <v>20000</v>
      </c>
      <c r="Q14" s="26"/>
      <c r="R14" s="26"/>
      <c r="S14" s="26">
        <v>0</v>
      </c>
      <c r="T14" s="26"/>
      <c r="U14" s="26"/>
      <c r="V14" s="26"/>
      <c r="W14" s="27">
        <f t="shared" si="0"/>
        <v>20000</v>
      </c>
      <c r="X14" s="27"/>
    </row>
    <row r="15" spans="1:24" s="1" customFormat="1" ht="49.5" customHeight="1">
      <c r="A15" s="30" t="s">
        <v>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 t="s">
        <v>8</v>
      </c>
      <c r="M15" s="31"/>
      <c r="N15" s="31" t="s">
        <v>38</v>
      </c>
      <c r="O15" s="31"/>
      <c r="P15" s="26">
        <v>9000000</v>
      </c>
      <c r="Q15" s="26"/>
      <c r="R15" s="26"/>
      <c r="S15" s="26">
        <v>3686230.61</v>
      </c>
      <c r="T15" s="26"/>
      <c r="U15" s="26"/>
      <c r="V15" s="26"/>
      <c r="W15" s="27">
        <f t="shared" si="0"/>
        <v>5313769.390000001</v>
      </c>
      <c r="X15" s="27"/>
    </row>
    <row r="16" spans="1:24" s="1" customFormat="1" ht="49.5" customHeight="1">
      <c r="A16" s="30" t="s">
        <v>136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 t="s">
        <v>8</v>
      </c>
      <c r="M16" s="31"/>
      <c r="N16" s="31" t="s">
        <v>151</v>
      </c>
      <c r="O16" s="31"/>
      <c r="P16" s="26">
        <v>0</v>
      </c>
      <c r="Q16" s="26"/>
      <c r="R16" s="26"/>
      <c r="S16" s="26">
        <v>1264.4</v>
      </c>
      <c r="T16" s="26"/>
      <c r="U16" s="26"/>
      <c r="V16" s="26"/>
      <c r="W16" s="27">
        <f>P16-S16</f>
        <v>-1264.4</v>
      </c>
      <c r="X16" s="27"/>
    </row>
    <row r="17" spans="1:24" s="1" customFormat="1" ht="49.5" customHeight="1">
      <c r="A17" s="30" t="s">
        <v>136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 t="s">
        <v>8</v>
      </c>
      <c r="M17" s="31"/>
      <c r="N17" s="31" t="s">
        <v>152</v>
      </c>
      <c r="O17" s="31"/>
      <c r="P17" s="26">
        <v>0</v>
      </c>
      <c r="Q17" s="26"/>
      <c r="R17" s="26"/>
      <c r="S17" s="26">
        <v>15.45</v>
      </c>
      <c r="T17" s="26"/>
      <c r="U17" s="26"/>
      <c r="V17" s="26"/>
      <c r="W17" s="27">
        <f>P17-S17</f>
        <v>-15.45</v>
      </c>
      <c r="X17" s="27"/>
    </row>
    <row r="18" spans="1:24" s="1" customFormat="1" ht="49.5" customHeight="1">
      <c r="A18" s="30" t="s">
        <v>136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 t="s">
        <v>8</v>
      </c>
      <c r="M18" s="31"/>
      <c r="N18" s="31" t="s">
        <v>134</v>
      </c>
      <c r="O18" s="31"/>
      <c r="P18" s="26">
        <v>0</v>
      </c>
      <c r="Q18" s="26"/>
      <c r="R18" s="26"/>
      <c r="S18" s="26">
        <v>2693.92</v>
      </c>
      <c r="T18" s="26"/>
      <c r="U18" s="26"/>
      <c r="V18" s="26"/>
      <c r="W18" s="27">
        <f t="shared" si="0"/>
        <v>-2693.92</v>
      </c>
      <c r="X18" s="27"/>
    </row>
    <row r="19" spans="1:24" s="1" customFormat="1" ht="35.25" customHeight="1">
      <c r="A19" s="30" t="s">
        <v>137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 t="s">
        <v>8</v>
      </c>
      <c r="M19" s="31"/>
      <c r="N19" s="31" t="s">
        <v>135</v>
      </c>
      <c r="O19" s="31"/>
      <c r="P19" s="26">
        <v>0</v>
      </c>
      <c r="Q19" s="26"/>
      <c r="R19" s="26"/>
      <c r="S19" s="26">
        <v>100</v>
      </c>
      <c r="T19" s="26"/>
      <c r="U19" s="26"/>
      <c r="V19" s="26"/>
      <c r="W19" s="27">
        <f t="shared" si="0"/>
        <v>-100</v>
      </c>
      <c r="X19" s="27"/>
    </row>
    <row r="20" spans="1:24" s="1" customFormat="1" ht="33.75" customHeight="1">
      <c r="A20" s="30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 t="s">
        <v>8</v>
      </c>
      <c r="M20" s="31"/>
      <c r="N20" s="31" t="s">
        <v>40</v>
      </c>
      <c r="O20" s="31"/>
      <c r="P20" s="26">
        <v>170000</v>
      </c>
      <c r="Q20" s="26"/>
      <c r="R20" s="26"/>
      <c r="S20" s="26">
        <v>33612.64</v>
      </c>
      <c r="T20" s="26"/>
      <c r="U20" s="26"/>
      <c r="V20" s="26"/>
      <c r="W20" s="27">
        <f t="shared" si="0"/>
        <v>136387.36</v>
      </c>
      <c r="X20" s="27"/>
    </row>
    <row r="21" spans="1:24" s="1" customFormat="1" ht="33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 t="s">
        <v>8</v>
      </c>
      <c r="M21" s="31"/>
      <c r="N21" s="31" t="s">
        <v>41</v>
      </c>
      <c r="O21" s="31"/>
      <c r="P21" s="26" t="s">
        <v>37</v>
      </c>
      <c r="Q21" s="26"/>
      <c r="R21" s="26"/>
      <c r="S21" s="26">
        <v>2348.4</v>
      </c>
      <c r="T21" s="26"/>
      <c r="U21" s="26"/>
      <c r="V21" s="26"/>
      <c r="W21" s="27">
        <v>-3092.92</v>
      </c>
      <c r="X21" s="27"/>
    </row>
    <row r="22" spans="1:24" s="1" customFormat="1" ht="48" customHeight="1">
      <c r="A22" s="30" t="s">
        <v>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 t="s">
        <v>8</v>
      </c>
      <c r="M22" s="31"/>
      <c r="N22" s="31" t="s">
        <v>43</v>
      </c>
      <c r="O22" s="31"/>
      <c r="P22" s="26">
        <v>27000</v>
      </c>
      <c r="Q22" s="26"/>
      <c r="R22" s="26"/>
      <c r="S22" s="26">
        <v>12914.79</v>
      </c>
      <c r="T22" s="26"/>
      <c r="U22" s="26"/>
      <c r="V22" s="26"/>
      <c r="W22" s="27">
        <f>P22-S22</f>
        <v>14085.21</v>
      </c>
      <c r="X22" s="27"/>
    </row>
    <row r="23" spans="1:24" s="1" customFormat="1" ht="48" customHeight="1">
      <c r="A23" s="30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 t="s">
        <v>8</v>
      </c>
      <c r="M23" s="31"/>
      <c r="N23" s="31" t="s">
        <v>44</v>
      </c>
      <c r="O23" s="31"/>
      <c r="P23" s="26" t="s">
        <v>37</v>
      </c>
      <c r="Q23" s="26"/>
      <c r="R23" s="26"/>
      <c r="S23" s="26">
        <v>13.68</v>
      </c>
      <c r="T23" s="26"/>
      <c r="U23" s="26"/>
      <c r="V23" s="26"/>
      <c r="W23" s="27">
        <v>266.48</v>
      </c>
      <c r="X23" s="27"/>
    </row>
    <row r="24" spans="1:24" s="1" customFormat="1" ht="33.75" customHeight="1">
      <c r="A24" s="30" t="s">
        <v>138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 t="s">
        <v>8</v>
      </c>
      <c r="M24" s="31"/>
      <c r="N24" s="31" t="s">
        <v>133</v>
      </c>
      <c r="O24" s="31"/>
      <c r="P24" s="26" t="s">
        <v>37</v>
      </c>
      <c r="Q24" s="26"/>
      <c r="R24" s="26"/>
      <c r="S24" s="26">
        <v>978.6</v>
      </c>
      <c r="T24" s="26"/>
      <c r="U24" s="26"/>
      <c r="V24" s="26"/>
      <c r="W24" s="27">
        <v>266.48</v>
      </c>
      <c r="X24" s="27"/>
    </row>
    <row r="25" spans="1:24" s="1" customFormat="1" ht="33.75" customHeight="1">
      <c r="A25" s="30" t="s">
        <v>138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 t="s">
        <v>8</v>
      </c>
      <c r="M25" s="31"/>
      <c r="N25" s="31" t="s">
        <v>121</v>
      </c>
      <c r="O25" s="31"/>
      <c r="P25" s="26" t="s">
        <v>37</v>
      </c>
      <c r="Q25" s="26"/>
      <c r="R25" s="26"/>
      <c r="S25" s="26">
        <v>26.24</v>
      </c>
      <c r="T25" s="26"/>
      <c r="U25" s="26"/>
      <c r="V25" s="26"/>
      <c r="W25" s="27">
        <v>266.48</v>
      </c>
      <c r="X25" s="27"/>
    </row>
    <row r="26" spans="1:24" s="1" customFormat="1" ht="42.75" customHeight="1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 t="s">
        <v>8</v>
      </c>
      <c r="M26" s="31"/>
      <c r="N26" s="31" t="s">
        <v>46</v>
      </c>
      <c r="O26" s="31"/>
      <c r="P26" s="26">
        <v>25000</v>
      </c>
      <c r="Q26" s="26"/>
      <c r="R26" s="26"/>
      <c r="S26" s="26">
        <v>3590</v>
      </c>
      <c r="T26" s="26"/>
      <c r="U26" s="26"/>
      <c r="V26" s="26"/>
      <c r="W26" s="27">
        <f aca="true" t="shared" si="1" ref="W26:W31">P26-S26</f>
        <v>21410</v>
      </c>
      <c r="X26" s="27"/>
    </row>
    <row r="27" spans="1:24" s="1" customFormat="1" ht="23.25" customHeight="1">
      <c r="A27" s="30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 t="s">
        <v>8</v>
      </c>
      <c r="M27" s="31"/>
      <c r="N27" s="31" t="s">
        <v>48</v>
      </c>
      <c r="O27" s="31"/>
      <c r="P27" s="26">
        <v>3681500</v>
      </c>
      <c r="Q27" s="26"/>
      <c r="R27" s="26"/>
      <c r="S27" s="26">
        <v>1332300</v>
      </c>
      <c r="T27" s="26"/>
      <c r="U27" s="26"/>
      <c r="V27" s="26"/>
      <c r="W27" s="27">
        <f t="shared" si="1"/>
        <v>2349200</v>
      </c>
      <c r="X27" s="27"/>
    </row>
    <row r="28" spans="1:24" s="1" customFormat="1" ht="23.25" customHeight="1">
      <c r="A28" s="30" t="s">
        <v>150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 t="s">
        <v>8</v>
      </c>
      <c r="M28" s="31"/>
      <c r="N28" s="31" t="s">
        <v>48</v>
      </c>
      <c r="O28" s="31"/>
      <c r="P28" s="26">
        <v>3319900</v>
      </c>
      <c r="Q28" s="26"/>
      <c r="R28" s="26"/>
      <c r="S28" s="26">
        <v>3319900</v>
      </c>
      <c r="T28" s="26"/>
      <c r="U28" s="26"/>
      <c r="V28" s="26"/>
      <c r="W28" s="27">
        <f t="shared" si="1"/>
        <v>0</v>
      </c>
      <c r="X28" s="27"/>
    </row>
    <row r="29" spans="1:24" s="1" customFormat="1" ht="22.5" customHeight="1">
      <c r="A29" s="30" t="s">
        <v>49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 t="s">
        <v>8</v>
      </c>
      <c r="M29" s="31"/>
      <c r="N29" s="31" t="s">
        <v>50</v>
      </c>
      <c r="O29" s="31"/>
      <c r="P29" s="26">
        <v>1102800</v>
      </c>
      <c r="Q29" s="26"/>
      <c r="R29" s="26"/>
      <c r="S29" s="26">
        <v>0</v>
      </c>
      <c r="T29" s="26"/>
      <c r="U29" s="26"/>
      <c r="V29" s="26"/>
      <c r="W29" s="27">
        <f t="shared" si="1"/>
        <v>1102800</v>
      </c>
      <c r="X29" s="27"/>
    </row>
    <row r="30" spans="1:24" s="1" customFormat="1" ht="33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 t="s">
        <v>8</v>
      </c>
      <c r="M30" s="31"/>
      <c r="N30" s="31" t="s">
        <v>52</v>
      </c>
      <c r="O30" s="31"/>
      <c r="P30" s="26">
        <v>84000</v>
      </c>
      <c r="Q30" s="26"/>
      <c r="R30" s="26"/>
      <c r="S30" s="26">
        <v>84000</v>
      </c>
      <c r="T30" s="26"/>
      <c r="U30" s="26"/>
      <c r="V30" s="26"/>
      <c r="W30" s="27">
        <f t="shared" si="1"/>
        <v>0</v>
      </c>
      <c r="X30" s="27"/>
    </row>
    <row r="31" spans="1:24" s="1" customFormat="1" ht="23.25" customHeight="1" thickBo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 t="s">
        <v>8</v>
      </c>
      <c r="M31" s="31"/>
      <c r="N31" s="31" t="s">
        <v>54</v>
      </c>
      <c r="O31" s="31"/>
      <c r="P31" s="26">
        <v>137632904.4</v>
      </c>
      <c r="Q31" s="26"/>
      <c r="R31" s="26"/>
      <c r="S31" s="26">
        <v>9800754.3</v>
      </c>
      <c r="T31" s="26"/>
      <c r="U31" s="26"/>
      <c r="V31" s="26"/>
      <c r="W31" s="27">
        <f t="shared" si="1"/>
        <v>127832150.10000001</v>
      </c>
      <c r="X31" s="27"/>
    </row>
    <row r="32" spans="1:24" s="1" customFormat="1" ht="12.75">
      <c r="A32" s="68" t="s">
        <v>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s="1" customFormat="1" ht="12.75">
      <c r="A33" s="56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1" customFormat="1" ht="36.75" customHeight="1">
      <c r="A34" s="57" t="s">
        <v>18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 t="s">
        <v>19</v>
      </c>
      <c r="M34" s="57"/>
      <c r="N34" s="57" t="s">
        <v>56</v>
      </c>
      <c r="O34" s="57"/>
      <c r="P34" s="45" t="s">
        <v>21</v>
      </c>
      <c r="Q34" s="45"/>
      <c r="R34" s="45"/>
      <c r="S34" s="45" t="s">
        <v>22</v>
      </c>
      <c r="T34" s="45"/>
      <c r="U34" s="45"/>
      <c r="V34" s="45"/>
      <c r="W34" s="46" t="s">
        <v>23</v>
      </c>
      <c r="X34" s="46"/>
    </row>
    <row r="35" spans="1:24" s="1" customFormat="1" ht="13.5" thickBot="1">
      <c r="A35" s="35" t="s">
        <v>24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 t="s">
        <v>25</v>
      </c>
      <c r="M35" s="35"/>
      <c r="N35" s="35" t="s">
        <v>26</v>
      </c>
      <c r="O35" s="35"/>
      <c r="P35" s="14" t="s">
        <v>27</v>
      </c>
      <c r="Q35" s="14"/>
      <c r="R35" s="14"/>
      <c r="S35" s="14" t="s">
        <v>28</v>
      </c>
      <c r="T35" s="14"/>
      <c r="U35" s="14"/>
      <c r="V35" s="14"/>
      <c r="W35" s="15" t="s">
        <v>29</v>
      </c>
      <c r="X35" s="15"/>
    </row>
    <row r="36" spans="1:24" s="1" customFormat="1" ht="12.75" customHeight="1" thickBot="1">
      <c r="A36" s="47" t="s">
        <v>57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 t="s">
        <v>58</v>
      </c>
      <c r="M36" s="48"/>
      <c r="N36" s="48" t="s">
        <v>32</v>
      </c>
      <c r="O36" s="48"/>
      <c r="P36" s="51">
        <f>SUM(P37:R75)</f>
        <v>159067319.72</v>
      </c>
      <c r="Q36" s="51"/>
      <c r="R36" s="51"/>
      <c r="S36" s="51">
        <f>SUM(S37:V75)</f>
        <v>18420869.76</v>
      </c>
      <c r="T36" s="51"/>
      <c r="U36" s="51"/>
      <c r="V36" s="51"/>
      <c r="W36" s="25">
        <f aca="true" t="shared" si="2" ref="W36:W75">P36-S36</f>
        <v>140646449.96</v>
      </c>
      <c r="X36" s="25"/>
    </row>
    <row r="37" spans="1:24" s="1" customFormat="1" ht="12.75">
      <c r="A37" s="20" t="s">
        <v>59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8" t="s">
        <v>8</v>
      </c>
      <c r="M37" s="28"/>
      <c r="N37" s="28" t="s">
        <v>60</v>
      </c>
      <c r="O37" s="28"/>
      <c r="P37" s="29">
        <v>985200</v>
      </c>
      <c r="Q37" s="29"/>
      <c r="R37" s="29"/>
      <c r="S37" s="29">
        <v>330350.48</v>
      </c>
      <c r="T37" s="29"/>
      <c r="U37" s="29"/>
      <c r="V37" s="29"/>
      <c r="W37" s="25">
        <f t="shared" si="2"/>
        <v>654849.52</v>
      </c>
      <c r="X37" s="25"/>
    </row>
    <row r="38" spans="1:24" s="1" customFormat="1" ht="12.75" customHeight="1">
      <c r="A38" s="20" t="s">
        <v>61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8" t="s">
        <v>8</v>
      </c>
      <c r="M38" s="28"/>
      <c r="N38" s="28" t="s">
        <v>62</v>
      </c>
      <c r="O38" s="28"/>
      <c r="P38" s="29">
        <v>265000</v>
      </c>
      <c r="Q38" s="29"/>
      <c r="R38" s="29"/>
      <c r="S38" s="29">
        <v>106256.43</v>
      </c>
      <c r="T38" s="29"/>
      <c r="U38" s="29"/>
      <c r="V38" s="29"/>
      <c r="W38" s="25">
        <f t="shared" si="2"/>
        <v>158743.57</v>
      </c>
      <c r="X38" s="25"/>
    </row>
    <row r="39" spans="1:24" s="1" customFormat="1" ht="12.75" customHeight="1">
      <c r="A39" s="20" t="s">
        <v>59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8" t="s">
        <v>8</v>
      </c>
      <c r="M39" s="28"/>
      <c r="N39" s="28" t="s">
        <v>63</v>
      </c>
      <c r="O39" s="28"/>
      <c r="P39" s="29">
        <v>4506309.32</v>
      </c>
      <c r="Q39" s="29"/>
      <c r="R39" s="29"/>
      <c r="S39" s="29">
        <v>2856087.6</v>
      </c>
      <c r="T39" s="29"/>
      <c r="U39" s="29"/>
      <c r="V39" s="29"/>
      <c r="W39" s="25">
        <f t="shared" si="2"/>
        <v>1650221.7200000002</v>
      </c>
      <c r="X39" s="25"/>
    </row>
    <row r="40" spans="1:24" s="1" customFormat="1" ht="12.75" customHeight="1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8" t="s">
        <v>8</v>
      </c>
      <c r="M40" s="28"/>
      <c r="N40" s="28" t="s">
        <v>64</v>
      </c>
      <c r="O40" s="28"/>
      <c r="P40" s="29">
        <v>1373000</v>
      </c>
      <c r="Q40" s="29"/>
      <c r="R40" s="29"/>
      <c r="S40" s="29">
        <v>702320</v>
      </c>
      <c r="T40" s="29"/>
      <c r="U40" s="29"/>
      <c r="V40" s="29"/>
      <c r="W40" s="25">
        <f t="shared" si="2"/>
        <v>670680</v>
      </c>
      <c r="X40" s="25"/>
    </row>
    <row r="41" spans="1:24" s="1" customFormat="1" ht="12.75" customHeight="1">
      <c r="A41" s="20" t="s">
        <v>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2"/>
      <c r="N41" s="23" t="s">
        <v>123</v>
      </c>
      <c r="O41" s="24"/>
      <c r="P41" s="16">
        <v>150000</v>
      </c>
      <c r="Q41" s="17"/>
      <c r="R41" s="18"/>
      <c r="S41" s="16">
        <v>0</v>
      </c>
      <c r="T41" s="17"/>
      <c r="U41" s="17"/>
      <c r="V41" s="18"/>
      <c r="W41" s="16">
        <f t="shared" si="2"/>
        <v>150000</v>
      </c>
      <c r="X41" s="19"/>
    </row>
    <row r="42" spans="1:24" s="1" customFormat="1" ht="12.75" customHeight="1">
      <c r="A42" s="20" t="s">
        <v>67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8" t="s">
        <v>8</v>
      </c>
      <c r="M42" s="28"/>
      <c r="N42" s="62" t="s">
        <v>122</v>
      </c>
      <c r="O42" s="62"/>
      <c r="P42" s="29">
        <v>100000</v>
      </c>
      <c r="Q42" s="29"/>
      <c r="R42" s="29"/>
      <c r="S42" s="29">
        <v>0</v>
      </c>
      <c r="T42" s="29"/>
      <c r="U42" s="29"/>
      <c r="V42" s="29"/>
      <c r="W42" s="25">
        <f t="shared" si="2"/>
        <v>100000</v>
      </c>
      <c r="X42" s="25"/>
    </row>
    <row r="43" spans="1:24" s="1" customFormat="1" ht="12.75" customHeight="1">
      <c r="A43" s="20" t="s">
        <v>66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2"/>
      <c r="M43" s="13"/>
      <c r="N43" s="23" t="s">
        <v>139</v>
      </c>
      <c r="O43" s="24"/>
      <c r="P43" s="16">
        <v>70000</v>
      </c>
      <c r="Q43" s="17"/>
      <c r="R43" s="18"/>
      <c r="S43" s="16">
        <v>0</v>
      </c>
      <c r="T43" s="17"/>
      <c r="U43" s="17"/>
      <c r="V43" s="18"/>
      <c r="W43" s="25">
        <f t="shared" si="2"/>
        <v>70000</v>
      </c>
      <c r="X43" s="25"/>
    </row>
    <row r="44" spans="1:24" s="1" customFormat="1" ht="12.75" customHeight="1">
      <c r="A44" s="20" t="s">
        <v>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2"/>
      <c r="M44" s="13"/>
      <c r="N44" s="23" t="s">
        <v>124</v>
      </c>
      <c r="O44" s="24"/>
      <c r="P44" s="16">
        <v>55000</v>
      </c>
      <c r="Q44" s="17"/>
      <c r="R44" s="18"/>
      <c r="S44" s="16">
        <v>0</v>
      </c>
      <c r="T44" s="17"/>
      <c r="U44" s="17"/>
      <c r="V44" s="18"/>
      <c r="W44" s="16">
        <f t="shared" si="2"/>
        <v>55000</v>
      </c>
      <c r="X44" s="19"/>
    </row>
    <row r="45" spans="1:24" s="1" customFormat="1" ht="12.75" customHeight="1">
      <c r="A45" s="20" t="s">
        <v>65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2"/>
      <c r="N45" s="23" t="s">
        <v>120</v>
      </c>
      <c r="O45" s="24"/>
      <c r="P45" s="16">
        <v>75000</v>
      </c>
      <c r="Q45" s="17"/>
      <c r="R45" s="18"/>
      <c r="S45" s="16">
        <v>12532.17</v>
      </c>
      <c r="T45" s="17"/>
      <c r="U45" s="17"/>
      <c r="V45" s="18"/>
      <c r="W45" s="16">
        <f t="shared" si="2"/>
        <v>62467.83</v>
      </c>
      <c r="X45" s="19"/>
    </row>
    <row r="46" spans="1:24" s="1" customFormat="1" ht="12.75" customHeight="1">
      <c r="A46" s="20" t="s">
        <v>70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8" t="s">
        <v>8</v>
      </c>
      <c r="M46" s="28"/>
      <c r="N46" s="62" t="s">
        <v>71</v>
      </c>
      <c r="O46" s="62"/>
      <c r="P46" s="29">
        <v>105000</v>
      </c>
      <c r="Q46" s="29"/>
      <c r="R46" s="29"/>
      <c r="S46" s="29">
        <v>30125.12</v>
      </c>
      <c r="T46" s="29"/>
      <c r="U46" s="29"/>
      <c r="V46" s="29"/>
      <c r="W46" s="25">
        <f t="shared" si="2"/>
        <v>74874.88</v>
      </c>
      <c r="X46" s="25"/>
    </row>
    <row r="47" spans="1:24" s="1" customFormat="1" ht="12.75" customHeight="1">
      <c r="A47" s="20" t="s">
        <v>68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8" t="s">
        <v>8</v>
      </c>
      <c r="M47" s="28"/>
      <c r="N47" s="62" t="s">
        <v>117</v>
      </c>
      <c r="O47" s="62"/>
      <c r="P47" s="29">
        <v>245000</v>
      </c>
      <c r="Q47" s="29"/>
      <c r="R47" s="29"/>
      <c r="S47" s="29">
        <v>49504.5</v>
      </c>
      <c r="T47" s="29"/>
      <c r="U47" s="29"/>
      <c r="V47" s="29"/>
      <c r="W47" s="25">
        <f t="shared" si="2"/>
        <v>195495.5</v>
      </c>
      <c r="X47" s="25"/>
    </row>
    <row r="48" spans="1:24" s="1" customFormat="1" ht="12.75" customHeight="1">
      <c r="A48" s="20" t="s">
        <v>66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8" t="s">
        <v>8</v>
      </c>
      <c r="M48" s="28"/>
      <c r="N48" s="28" t="s">
        <v>72</v>
      </c>
      <c r="O48" s="28"/>
      <c r="P48" s="29">
        <v>235000</v>
      </c>
      <c r="Q48" s="29"/>
      <c r="R48" s="29"/>
      <c r="S48" s="29">
        <v>3024</v>
      </c>
      <c r="T48" s="29"/>
      <c r="U48" s="29"/>
      <c r="V48" s="29"/>
      <c r="W48" s="25">
        <f t="shared" si="2"/>
        <v>231976</v>
      </c>
      <c r="X48" s="25"/>
    </row>
    <row r="49" spans="1:24" s="1" customFormat="1" ht="12.75" customHeight="1">
      <c r="A49" s="20" t="s">
        <v>69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8" t="s">
        <v>8</v>
      </c>
      <c r="M49" s="28"/>
      <c r="N49" s="28" t="s">
        <v>73</v>
      </c>
      <c r="O49" s="28"/>
      <c r="P49" s="29">
        <v>589440</v>
      </c>
      <c r="Q49" s="29"/>
      <c r="R49" s="29"/>
      <c r="S49" s="29">
        <v>230063</v>
      </c>
      <c r="T49" s="29"/>
      <c r="U49" s="29"/>
      <c r="V49" s="29"/>
      <c r="W49" s="25">
        <f t="shared" si="2"/>
        <v>359377</v>
      </c>
      <c r="X49" s="25"/>
    </row>
    <row r="50" spans="1:24" s="1" customFormat="1" ht="12.75" customHeight="1">
      <c r="A50" s="20" t="s">
        <v>67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8" t="s">
        <v>8</v>
      </c>
      <c r="M50" s="28"/>
      <c r="N50" s="28" t="s">
        <v>74</v>
      </c>
      <c r="O50" s="28"/>
      <c r="P50" s="29">
        <v>45000</v>
      </c>
      <c r="Q50" s="29"/>
      <c r="R50" s="29"/>
      <c r="S50" s="29">
        <v>5510</v>
      </c>
      <c r="T50" s="29"/>
      <c r="U50" s="29"/>
      <c r="V50" s="29"/>
      <c r="W50" s="25">
        <f t="shared" si="2"/>
        <v>39490</v>
      </c>
      <c r="X50" s="25"/>
    </row>
    <row r="51" spans="1:24" s="1" customFormat="1" ht="12.75" customHeight="1">
      <c r="A51" s="20" t="s">
        <v>59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8" t="s">
        <v>8</v>
      </c>
      <c r="M51" s="28"/>
      <c r="N51" s="28" t="s">
        <v>75</v>
      </c>
      <c r="O51" s="28"/>
      <c r="P51" s="29">
        <v>58600</v>
      </c>
      <c r="Q51" s="29"/>
      <c r="R51" s="29"/>
      <c r="S51" s="29">
        <v>16877.83</v>
      </c>
      <c r="T51" s="29"/>
      <c r="U51" s="29"/>
      <c r="V51" s="29"/>
      <c r="W51" s="25">
        <f t="shared" si="2"/>
        <v>41722.17</v>
      </c>
      <c r="X51" s="25"/>
    </row>
    <row r="52" spans="1:24" s="1" customFormat="1" ht="12.75" customHeight="1">
      <c r="A52" s="20" t="s">
        <v>61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8" t="s">
        <v>8</v>
      </c>
      <c r="M52" s="28"/>
      <c r="N52" s="28" t="s">
        <v>76</v>
      </c>
      <c r="O52" s="28"/>
      <c r="P52" s="29">
        <v>25400</v>
      </c>
      <c r="Q52" s="29"/>
      <c r="R52" s="29"/>
      <c r="S52" s="29">
        <v>4254.25</v>
      </c>
      <c r="T52" s="29"/>
      <c r="U52" s="29"/>
      <c r="V52" s="29"/>
      <c r="W52" s="25">
        <f t="shared" si="2"/>
        <v>21145.75</v>
      </c>
      <c r="X52" s="25"/>
    </row>
    <row r="53" spans="1:24" s="1" customFormat="1" ht="12.75" customHeight="1">
      <c r="A53" s="20" t="s">
        <v>69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2"/>
      <c r="N53" s="23" t="s">
        <v>140</v>
      </c>
      <c r="O53" s="24"/>
      <c r="P53" s="16">
        <v>30000</v>
      </c>
      <c r="Q53" s="17"/>
      <c r="R53" s="18"/>
      <c r="S53" s="16">
        <v>0</v>
      </c>
      <c r="T53" s="17"/>
      <c r="U53" s="17"/>
      <c r="V53" s="18"/>
      <c r="W53" s="16">
        <f t="shared" si="2"/>
        <v>30000</v>
      </c>
      <c r="X53" s="19"/>
    </row>
    <row r="54" spans="1:24" s="1" customFormat="1" ht="18" customHeight="1">
      <c r="A54" s="20" t="s">
        <v>77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2"/>
      <c r="N54" s="23" t="s">
        <v>141</v>
      </c>
      <c r="O54" s="24"/>
      <c r="P54" s="16">
        <v>3906</v>
      </c>
      <c r="Q54" s="17"/>
      <c r="R54" s="18"/>
      <c r="S54" s="16">
        <v>0</v>
      </c>
      <c r="T54" s="17"/>
      <c r="U54" s="17"/>
      <c r="V54" s="18"/>
      <c r="W54" s="16">
        <f t="shared" si="2"/>
        <v>3906</v>
      </c>
      <c r="X54" s="19"/>
    </row>
    <row r="55" spans="1:24" s="1" customFormat="1" ht="14.25" customHeight="1">
      <c r="A55" s="20" t="s">
        <v>68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2"/>
      <c r="N55" s="23" t="s">
        <v>142</v>
      </c>
      <c r="O55" s="24"/>
      <c r="P55" s="16">
        <v>158000</v>
      </c>
      <c r="Q55" s="17"/>
      <c r="R55" s="18"/>
      <c r="S55" s="16">
        <v>0</v>
      </c>
      <c r="T55" s="17"/>
      <c r="U55" s="17"/>
      <c r="V55" s="18"/>
      <c r="W55" s="16">
        <f t="shared" si="2"/>
        <v>158000</v>
      </c>
      <c r="X55" s="19"/>
    </row>
    <row r="56" spans="1:24" s="1" customFormat="1" ht="14.25" customHeight="1">
      <c r="A56" s="20" t="s">
        <v>68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2"/>
      <c r="N56" s="23" t="s">
        <v>143</v>
      </c>
      <c r="O56" s="24"/>
      <c r="P56" s="16">
        <v>1102800</v>
      </c>
      <c r="Q56" s="17"/>
      <c r="R56" s="18"/>
      <c r="S56" s="16">
        <v>0</v>
      </c>
      <c r="T56" s="17"/>
      <c r="U56" s="17"/>
      <c r="V56" s="18"/>
      <c r="W56" s="16">
        <f t="shared" si="2"/>
        <v>1102800</v>
      </c>
      <c r="X56" s="19"/>
    </row>
    <row r="57" spans="1:24" s="1" customFormat="1" ht="12.75" customHeight="1">
      <c r="A57" s="20" t="s">
        <v>65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8" t="s">
        <v>8</v>
      </c>
      <c r="M57" s="28"/>
      <c r="N57" s="28" t="s">
        <v>78</v>
      </c>
      <c r="O57" s="28"/>
      <c r="P57" s="29">
        <v>142000</v>
      </c>
      <c r="Q57" s="29"/>
      <c r="R57" s="29"/>
      <c r="S57" s="29">
        <v>50651.5</v>
      </c>
      <c r="T57" s="29"/>
      <c r="U57" s="29"/>
      <c r="V57" s="29"/>
      <c r="W57" s="25">
        <f t="shared" si="2"/>
        <v>91348.5</v>
      </c>
      <c r="X57" s="25"/>
    </row>
    <row r="58" spans="1:24" s="1" customFormat="1" ht="12.75" customHeight="1">
      <c r="A58" s="20" t="s">
        <v>66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8" t="s">
        <v>8</v>
      </c>
      <c r="M58" s="28"/>
      <c r="N58" s="28" t="s">
        <v>79</v>
      </c>
      <c r="O58" s="28"/>
      <c r="P58" s="29">
        <v>70822</v>
      </c>
      <c r="Q58" s="29"/>
      <c r="R58" s="29"/>
      <c r="S58" s="29">
        <v>3700</v>
      </c>
      <c r="T58" s="29"/>
      <c r="U58" s="29"/>
      <c r="V58" s="29"/>
      <c r="W58" s="25">
        <f t="shared" si="2"/>
        <v>67122</v>
      </c>
      <c r="X58" s="25"/>
    </row>
    <row r="59" spans="1:24" s="1" customFormat="1" ht="12.75" customHeight="1">
      <c r="A59" s="20" t="s">
        <v>69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2"/>
      <c r="N59" s="23" t="s">
        <v>125</v>
      </c>
      <c r="O59" s="24"/>
      <c r="P59" s="16">
        <v>80000</v>
      </c>
      <c r="Q59" s="17"/>
      <c r="R59" s="18"/>
      <c r="S59" s="16">
        <v>52410</v>
      </c>
      <c r="T59" s="17"/>
      <c r="U59" s="17"/>
      <c r="V59" s="18"/>
      <c r="W59" s="16">
        <f t="shared" si="2"/>
        <v>27590</v>
      </c>
      <c r="X59" s="19"/>
    </row>
    <row r="60" spans="1:24" s="1" customFormat="1" ht="12.75" customHeight="1">
      <c r="A60" s="20" t="s">
        <v>66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2"/>
      <c r="M60" s="13"/>
      <c r="N60" s="23" t="s">
        <v>126</v>
      </c>
      <c r="O60" s="24"/>
      <c r="P60" s="16">
        <v>10000</v>
      </c>
      <c r="Q60" s="17"/>
      <c r="R60" s="18"/>
      <c r="S60" s="16">
        <v>1705.96</v>
      </c>
      <c r="T60" s="17"/>
      <c r="U60" s="17"/>
      <c r="V60" s="18"/>
      <c r="W60" s="16">
        <f t="shared" si="2"/>
        <v>8294.04</v>
      </c>
      <c r="X60" s="19"/>
    </row>
    <row r="61" spans="1:24" s="1" customFormat="1" ht="12.75" customHeight="1">
      <c r="A61" s="20" t="s">
        <v>144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2"/>
      <c r="M61" s="13"/>
      <c r="N61" s="23" t="s">
        <v>145</v>
      </c>
      <c r="O61" s="24"/>
      <c r="P61" s="16">
        <v>122486262.98</v>
      </c>
      <c r="Q61" s="17"/>
      <c r="R61" s="18"/>
      <c r="S61" s="16">
        <v>0</v>
      </c>
      <c r="T61" s="17"/>
      <c r="U61" s="17"/>
      <c r="V61" s="18"/>
      <c r="W61" s="16">
        <f t="shared" si="2"/>
        <v>122486262.98</v>
      </c>
      <c r="X61" s="19"/>
    </row>
    <row r="62" spans="1:24" s="1" customFormat="1" ht="12.75" customHeight="1">
      <c r="A62" s="20" t="s">
        <v>68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2"/>
      <c r="M62" s="13"/>
      <c r="N62" s="23" t="s">
        <v>132</v>
      </c>
      <c r="O62" s="24"/>
      <c r="P62" s="16">
        <v>122500</v>
      </c>
      <c r="Q62" s="17"/>
      <c r="R62" s="18"/>
      <c r="S62" s="16">
        <v>0</v>
      </c>
      <c r="T62" s="17"/>
      <c r="U62" s="17"/>
      <c r="V62" s="18"/>
      <c r="W62" s="16">
        <f t="shared" si="2"/>
        <v>122500</v>
      </c>
      <c r="X62" s="19"/>
    </row>
    <row r="63" spans="1:24" s="1" customFormat="1" ht="12.75" customHeight="1">
      <c r="A63" s="20" t="s">
        <v>70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8" t="s">
        <v>8</v>
      </c>
      <c r="M63" s="28"/>
      <c r="N63" s="28" t="s">
        <v>80</v>
      </c>
      <c r="O63" s="28"/>
      <c r="P63" s="29">
        <v>235000</v>
      </c>
      <c r="Q63" s="29"/>
      <c r="R63" s="29"/>
      <c r="S63" s="29">
        <v>38604.9</v>
      </c>
      <c r="T63" s="29"/>
      <c r="U63" s="29"/>
      <c r="V63" s="29"/>
      <c r="W63" s="25">
        <f t="shared" si="2"/>
        <v>196395.1</v>
      </c>
      <c r="X63" s="25"/>
    </row>
    <row r="64" spans="1:24" s="1" customFormat="1" ht="12.75" customHeight="1">
      <c r="A64" s="20" t="s">
        <v>68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8" t="s">
        <v>8</v>
      </c>
      <c r="M64" s="28"/>
      <c r="N64" s="28" t="s">
        <v>81</v>
      </c>
      <c r="O64" s="28"/>
      <c r="P64" s="29">
        <v>300000</v>
      </c>
      <c r="Q64" s="29"/>
      <c r="R64" s="29"/>
      <c r="S64" s="29">
        <v>41249.11</v>
      </c>
      <c r="T64" s="29"/>
      <c r="U64" s="29"/>
      <c r="V64" s="29"/>
      <c r="W64" s="25">
        <f t="shared" si="2"/>
        <v>258750.89</v>
      </c>
      <c r="X64" s="25"/>
    </row>
    <row r="65" spans="1:24" s="1" customFormat="1" ht="12.75" customHeight="1">
      <c r="A65" s="20" t="s">
        <v>68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2"/>
      <c r="N65" s="23" t="s">
        <v>127</v>
      </c>
      <c r="O65" s="24"/>
      <c r="P65" s="16">
        <v>423000</v>
      </c>
      <c r="Q65" s="17"/>
      <c r="R65" s="18"/>
      <c r="S65" s="16">
        <v>422698.61</v>
      </c>
      <c r="T65" s="17"/>
      <c r="U65" s="17"/>
      <c r="V65" s="18"/>
      <c r="W65" s="16">
        <f t="shared" si="2"/>
        <v>301.39000000001397</v>
      </c>
      <c r="X65" s="19"/>
    </row>
    <row r="66" spans="1:24" s="1" customFormat="1" ht="12.75" customHeight="1">
      <c r="A66" s="20" t="s">
        <v>66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12"/>
      <c r="M66" s="13"/>
      <c r="N66" s="23" t="s">
        <v>128</v>
      </c>
      <c r="O66" s="24"/>
      <c r="P66" s="16">
        <v>60000</v>
      </c>
      <c r="Q66" s="17"/>
      <c r="R66" s="18"/>
      <c r="S66" s="16">
        <v>0</v>
      </c>
      <c r="T66" s="17"/>
      <c r="U66" s="17"/>
      <c r="V66" s="18"/>
      <c r="W66" s="16">
        <f t="shared" si="2"/>
        <v>60000</v>
      </c>
      <c r="X66" s="19"/>
    </row>
    <row r="67" spans="1:24" s="1" customFormat="1" ht="12.75" customHeight="1">
      <c r="A67" s="20" t="s">
        <v>69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2"/>
      <c r="M67" s="13"/>
      <c r="N67" s="23" t="s">
        <v>129</v>
      </c>
      <c r="O67" s="24"/>
      <c r="P67" s="16">
        <v>40000</v>
      </c>
      <c r="Q67" s="17"/>
      <c r="R67" s="18"/>
      <c r="S67" s="16">
        <v>0</v>
      </c>
      <c r="T67" s="17"/>
      <c r="U67" s="17"/>
      <c r="V67" s="18"/>
      <c r="W67" s="16">
        <f t="shared" si="2"/>
        <v>40000</v>
      </c>
      <c r="X67" s="19"/>
    </row>
    <row r="68" spans="1:24" s="1" customFormat="1" ht="12.75" customHeight="1">
      <c r="A68" s="20" t="s">
        <v>68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8" t="s">
        <v>8</v>
      </c>
      <c r="M68" s="28"/>
      <c r="N68" s="28" t="s">
        <v>82</v>
      </c>
      <c r="O68" s="28"/>
      <c r="P68" s="29">
        <v>70000</v>
      </c>
      <c r="Q68" s="29"/>
      <c r="R68" s="29"/>
      <c r="S68" s="29">
        <v>0</v>
      </c>
      <c r="T68" s="29"/>
      <c r="U68" s="29"/>
      <c r="V68" s="29"/>
      <c r="W68" s="25">
        <f t="shared" si="2"/>
        <v>70000</v>
      </c>
      <c r="X68" s="25"/>
    </row>
    <row r="69" spans="1:24" s="1" customFormat="1" ht="12.75" customHeight="1">
      <c r="A69" s="20" t="s">
        <v>66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2"/>
      <c r="N69" s="23" t="s">
        <v>130</v>
      </c>
      <c r="O69" s="24"/>
      <c r="P69" s="16">
        <v>60000</v>
      </c>
      <c r="Q69" s="17"/>
      <c r="R69" s="18"/>
      <c r="S69" s="16">
        <v>59200</v>
      </c>
      <c r="T69" s="17"/>
      <c r="U69" s="17"/>
      <c r="V69" s="18"/>
      <c r="W69" s="16">
        <f t="shared" si="2"/>
        <v>800</v>
      </c>
      <c r="X69" s="19"/>
    </row>
    <row r="70" spans="1:24" s="1" customFormat="1" ht="12.75" customHeight="1">
      <c r="A70" s="20" t="s">
        <v>69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2"/>
      <c r="N70" s="23" t="s">
        <v>131</v>
      </c>
      <c r="O70" s="24"/>
      <c r="P70" s="16">
        <v>100000</v>
      </c>
      <c r="Q70" s="17"/>
      <c r="R70" s="18"/>
      <c r="S70" s="16">
        <v>0</v>
      </c>
      <c r="T70" s="17"/>
      <c r="U70" s="17"/>
      <c r="V70" s="18"/>
      <c r="W70" s="16">
        <f t="shared" si="2"/>
        <v>100000</v>
      </c>
      <c r="X70" s="19"/>
    </row>
    <row r="71" spans="1:24" s="1" customFormat="1" ht="20.25" customHeight="1">
      <c r="A71" s="20" t="s">
        <v>77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8" t="s">
        <v>8</v>
      </c>
      <c r="M71" s="28"/>
      <c r="N71" s="28" t="s">
        <v>83</v>
      </c>
      <c r="O71" s="28"/>
      <c r="P71" s="29">
        <v>6108135</v>
      </c>
      <c r="Q71" s="29"/>
      <c r="R71" s="29"/>
      <c r="S71" s="29">
        <v>2820279</v>
      </c>
      <c r="T71" s="29"/>
      <c r="U71" s="29"/>
      <c r="V71" s="29"/>
      <c r="W71" s="25">
        <f t="shared" si="2"/>
        <v>3287856</v>
      </c>
      <c r="X71" s="25"/>
    </row>
    <row r="72" spans="1:24" s="1" customFormat="1" ht="20.25" customHeight="1">
      <c r="A72" s="20" t="s">
        <v>77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  <c r="M72" s="22"/>
      <c r="N72" s="23" t="s">
        <v>146</v>
      </c>
      <c r="O72" s="24"/>
      <c r="P72" s="16">
        <v>605400</v>
      </c>
      <c r="Q72" s="17"/>
      <c r="R72" s="18"/>
      <c r="S72" s="16">
        <v>0</v>
      </c>
      <c r="T72" s="17"/>
      <c r="U72" s="17"/>
      <c r="V72" s="18"/>
      <c r="W72" s="16">
        <f t="shared" si="2"/>
        <v>605400</v>
      </c>
      <c r="X72" s="19"/>
    </row>
    <row r="73" spans="1:24" s="1" customFormat="1" ht="21.75" customHeight="1">
      <c r="A73" s="20" t="s">
        <v>77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8" t="s">
        <v>8</v>
      </c>
      <c r="M73" s="28"/>
      <c r="N73" s="62" t="s">
        <v>84</v>
      </c>
      <c r="O73" s="62"/>
      <c r="P73" s="29">
        <v>1900000</v>
      </c>
      <c r="Q73" s="29"/>
      <c r="R73" s="29"/>
      <c r="S73" s="29">
        <v>608703</v>
      </c>
      <c r="T73" s="29"/>
      <c r="U73" s="29"/>
      <c r="V73" s="29"/>
      <c r="W73" s="25">
        <f t="shared" si="2"/>
        <v>1291297</v>
      </c>
      <c r="X73" s="25"/>
    </row>
    <row r="74" spans="1:24" s="1" customFormat="1" ht="21.75" customHeight="1">
      <c r="A74" s="20" t="s">
        <v>77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2"/>
      <c r="N74" s="23" t="s">
        <v>147</v>
      </c>
      <c r="O74" s="24"/>
      <c r="P74" s="16">
        <v>3600</v>
      </c>
      <c r="Q74" s="17"/>
      <c r="R74" s="18"/>
      <c r="S74" s="16">
        <v>0</v>
      </c>
      <c r="T74" s="17"/>
      <c r="U74" s="17"/>
      <c r="V74" s="18"/>
      <c r="W74" s="16">
        <f t="shared" si="2"/>
        <v>3600</v>
      </c>
      <c r="X74" s="19"/>
    </row>
    <row r="75" spans="1:24" s="1" customFormat="1" ht="18" customHeight="1" thickBot="1">
      <c r="A75" s="20" t="s">
        <v>85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8" t="s">
        <v>8</v>
      </c>
      <c r="M75" s="28"/>
      <c r="N75" s="28" t="s">
        <v>86</v>
      </c>
      <c r="O75" s="28"/>
      <c r="P75" s="29">
        <v>16072944.42</v>
      </c>
      <c r="Q75" s="29"/>
      <c r="R75" s="29"/>
      <c r="S75" s="29">
        <v>9974762.3</v>
      </c>
      <c r="T75" s="29"/>
      <c r="U75" s="29"/>
      <c r="V75" s="29"/>
      <c r="W75" s="25">
        <f t="shared" si="2"/>
        <v>6098182.119999999</v>
      </c>
      <c r="X75" s="25"/>
    </row>
    <row r="76" spans="1:24" s="1" customFormat="1" ht="12.75">
      <c r="A76" s="61" t="s">
        <v>87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58" t="s">
        <v>88</v>
      </c>
      <c r="M76" s="58"/>
      <c r="N76" s="58" t="s">
        <v>32</v>
      </c>
      <c r="O76" s="58"/>
      <c r="P76" s="59">
        <f>P12-P36</f>
        <v>-3554215.319999993</v>
      </c>
      <c r="Q76" s="59"/>
      <c r="R76" s="59"/>
      <c r="S76" s="59">
        <f>S12-S36</f>
        <v>68737.12000000104</v>
      </c>
      <c r="T76" s="59"/>
      <c r="U76" s="59"/>
      <c r="V76" s="59"/>
      <c r="W76" s="60" t="s">
        <v>32</v>
      </c>
      <c r="X76" s="60"/>
    </row>
    <row r="77" spans="1:24" s="1" customFormat="1" ht="12.75">
      <c r="A77" s="55" t="s">
        <v>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s="1" customFormat="1" ht="12.75">
      <c r="A78" s="56" t="s">
        <v>89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s="1" customFormat="1" ht="35.25" customHeight="1">
      <c r="A79" s="57" t="s">
        <v>18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 t="s">
        <v>19</v>
      </c>
      <c r="M79" s="57"/>
      <c r="N79" s="57" t="s">
        <v>90</v>
      </c>
      <c r="O79" s="57"/>
      <c r="P79" s="45" t="s">
        <v>21</v>
      </c>
      <c r="Q79" s="45"/>
      <c r="R79" s="45"/>
      <c r="S79" s="45" t="s">
        <v>22</v>
      </c>
      <c r="T79" s="45"/>
      <c r="U79" s="45"/>
      <c r="V79" s="45"/>
      <c r="W79" s="46" t="s">
        <v>23</v>
      </c>
      <c r="X79" s="46"/>
    </row>
    <row r="80" spans="1:24" s="1" customFormat="1" ht="12.75">
      <c r="A80" s="35" t="s">
        <v>24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 t="s">
        <v>25</v>
      </c>
      <c r="M80" s="35"/>
      <c r="N80" s="35" t="s">
        <v>26</v>
      </c>
      <c r="O80" s="35"/>
      <c r="P80" s="14" t="s">
        <v>27</v>
      </c>
      <c r="Q80" s="14"/>
      <c r="R80" s="14"/>
      <c r="S80" s="14" t="s">
        <v>28</v>
      </c>
      <c r="T80" s="14"/>
      <c r="U80" s="14"/>
      <c r="V80" s="14"/>
      <c r="W80" s="15" t="s">
        <v>29</v>
      </c>
      <c r="X80" s="15"/>
    </row>
    <row r="81" spans="1:24" s="1" customFormat="1" ht="12.75">
      <c r="A81" s="47" t="s">
        <v>91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 t="s">
        <v>92</v>
      </c>
      <c r="M81" s="48"/>
      <c r="N81" s="48" t="s">
        <v>32</v>
      </c>
      <c r="O81" s="48"/>
      <c r="P81" s="49">
        <f>P88</f>
        <v>3554215.319999993</v>
      </c>
      <c r="Q81" s="50"/>
      <c r="R81" s="50"/>
      <c r="S81" s="51">
        <f>S88</f>
        <v>-68737.12000000104</v>
      </c>
      <c r="T81" s="52"/>
      <c r="U81" s="52"/>
      <c r="V81" s="52"/>
      <c r="W81" s="53">
        <f>W88</f>
        <v>3622952.439999994</v>
      </c>
      <c r="X81" s="54"/>
    </row>
    <row r="82" spans="1:24" s="1" customFormat="1" ht="12.75">
      <c r="A82" s="44" t="s">
        <v>93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37" t="s">
        <v>8</v>
      </c>
      <c r="M82" s="37"/>
      <c r="N82" s="37" t="s">
        <v>8</v>
      </c>
      <c r="O82" s="37"/>
      <c r="P82" s="38" t="s">
        <v>8</v>
      </c>
      <c r="Q82" s="38"/>
      <c r="R82" s="38"/>
      <c r="S82" s="39" t="s">
        <v>8</v>
      </c>
      <c r="T82" s="39"/>
      <c r="U82" s="39"/>
      <c r="V82" s="39"/>
      <c r="W82" s="36" t="s">
        <v>8</v>
      </c>
      <c r="X82" s="36"/>
    </row>
    <row r="83" spans="1:24" s="1" customFormat="1" ht="12.75">
      <c r="A83" s="30" t="s">
        <v>94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40" t="s">
        <v>95</v>
      </c>
      <c r="M83" s="40"/>
      <c r="N83" s="31" t="s">
        <v>32</v>
      </c>
      <c r="O83" s="31"/>
      <c r="P83" s="41" t="s">
        <v>37</v>
      </c>
      <c r="Q83" s="41"/>
      <c r="R83" s="41"/>
      <c r="S83" s="42" t="s">
        <v>37</v>
      </c>
      <c r="T83" s="42"/>
      <c r="U83" s="42"/>
      <c r="V83" s="42"/>
      <c r="W83" s="43" t="s">
        <v>37</v>
      </c>
      <c r="X83" s="43"/>
    </row>
    <row r="84" spans="1:24" s="1" customFormat="1" ht="12.75">
      <c r="A84" s="20" t="s">
        <v>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8" t="s">
        <v>8</v>
      </c>
      <c r="M84" s="28"/>
      <c r="N84" s="28" t="s">
        <v>8</v>
      </c>
      <c r="O84" s="28"/>
      <c r="P84" s="34" t="s">
        <v>37</v>
      </c>
      <c r="Q84" s="34"/>
      <c r="R84" s="34"/>
      <c r="S84" s="33" t="s">
        <v>37</v>
      </c>
      <c r="T84" s="33"/>
      <c r="U84" s="33"/>
      <c r="V84" s="33"/>
      <c r="W84" s="22" t="s">
        <v>37</v>
      </c>
      <c r="X84" s="22"/>
    </row>
    <row r="85" spans="1:24" s="1" customFormat="1" ht="12.75">
      <c r="A85" s="33" t="s">
        <v>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1" customFormat="1" ht="12.75">
      <c r="A86" s="20" t="s">
        <v>96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37" t="s">
        <v>97</v>
      </c>
      <c r="M86" s="37"/>
      <c r="N86" s="37" t="s">
        <v>32</v>
      </c>
      <c r="O86" s="37"/>
      <c r="P86" s="38" t="s">
        <v>37</v>
      </c>
      <c r="Q86" s="38"/>
      <c r="R86" s="38"/>
      <c r="S86" s="33" t="s">
        <v>37</v>
      </c>
      <c r="T86" s="33"/>
      <c r="U86" s="33"/>
      <c r="V86" s="33"/>
      <c r="W86" s="36" t="s">
        <v>37</v>
      </c>
      <c r="X86" s="36"/>
    </row>
    <row r="87" spans="1:24" s="1" customFormat="1" ht="12.75">
      <c r="A87" s="20" t="s">
        <v>8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8" t="s">
        <v>8</v>
      </c>
      <c r="M87" s="28"/>
      <c r="N87" s="28" t="s">
        <v>8</v>
      </c>
      <c r="O87" s="28"/>
      <c r="P87" s="34" t="s">
        <v>37</v>
      </c>
      <c r="Q87" s="34"/>
      <c r="R87" s="34"/>
      <c r="S87" s="33" t="s">
        <v>37</v>
      </c>
      <c r="T87" s="33"/>
      <c r="U87" s="33"/>
      <c r="V87" s="33"/>
      <c r="W87" s="22" t="s">
        <v>37</v>
      </c>
      <c r="X87" s="22"/>
    </row>
    <row r="88" spans="1:24" s="1" customFormat="1" ht="12.75">
      <c r="A88" s="20" t="s">
        <v>98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8" t="s">
        <v>99</v>
      </c>
      <c r="M88" s="28"/>
      <c r="N88" s="28" t="s">
        <v>100</v>
      </c>
      <c r="O88" s="28"/>
      <c r="P88" s="18">
        <f>P89+P90</f>
        <v>3554215.319999993</v>
      </c>
      <c r="Q88" s="34"/>
      <c r="R88" s="34"/>
      <c r="S88" s="29">
        <f>S89+S90</f>
        <v>-68737.12000000104</v>
      </c>
      <c r="T88" s="33"/>
      <c r="U88" s="33"/>
      <c r="V88" s="33"/>
      <c r="W88" s="19">
        <f>P88-S88</f>
        <v>3622952.439999994</v>
      </c>
      <c r="X88" s="22"/>
    </row>
    <row r="89" spans="1:24" s="1" customFormat="1" ht="12.75">
      <c r="A89" s="20" t="s">
        <v>101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8" t="s">
        <v>102</v>
      </c>
      <c r="M89" s="28"/>
      <c r="N89" s="28" t="s">
        <v>103</v>
      </c>
      <c r="O89" s="28"/>
      <c r="P89" s="18">
        <f>-P12</f>
        <v>-155513104.4</v>
      </c>
      <c r="Q89" s="34"/>
      <c r="R89" s="34"/>
      <c r="S89" s="29">
        <f>-S12</f>
        <v>-18489606.880000003</v>
      </c>
      <c r="T89" s="33"/>
      <c r="U89" s="33"/>
      <c r="V89" s="33"/>
      <c r="W89" s="22" t="s">
        <v>32</v>
      </c>
      <c r="X89" s="22"/>
    </row>
    <row r="90" spans="1:24" s="1" customFormat="1" ht="12.75">
      <c r="A90" s="20" t="s">
        <v>104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8" t="s">
        <v>105</v>
      </c>
      <c r="M90" s="28"/>
      <c r="N90" s="28" t="s">
        <v>106</v>
      </c>
      <c r="O90" s="28"/>
      <c r="P90" s="18">
        <f>P36</f>
        <v>159067319.72</v>
      </c>
      <c r="Q90" s="34"/>
      <c r="R90" s="34"/>
      <c r="S90" s="29">
        <f>S36</f>
        <v>18420869.76</v>
      </c>
      <c r="T90" s="33"/>
      <c r="U90" s="33"/>
      <c r="V90" s="33"/>
      <c r="W90" s="22" t="s">
        <v>32</v>
      </c>
      <c r="X90" s="22"/>
    </row>
    <row r="92" spans="1:15" ht="12.75">
      <c r="A92" s="1" t="s">
        <v>118</v>
      </c>
      <c r="H92" s="32"/>
      <c r="I92" s="32"/>
      <c r="J92" s="32"/>
      <c r="K92" s="32"/>
      <c r="L92" s="32"/>
      <c r="O92" s="8" t="s">
        <v>119</v>
      </c>
    </row>
    <row r="93" spans="10:11" ht="12.75">
      <c r="J93" s="9" t="s">
        <v>115</v>
      </c>
      <c r="K93" s="9"/>
    </row>
    <row r="94" spans="10:11" ht="12.75">
      <c r="J94" s="9"/>
      <c r="K94" s="9"/>
    </row>
    <row r="95" spans="1:15" ht="12.75">
      <c r="A95" s="1" t="s">
        <v>110</v>
      </c>
      <c r="H95" s="32"/>
      <c r="I95" s="32"/>
      <c r="J95" s="32"/>
      <c r="K95" s="32"/>
      <c r="L95" s="32"/>
      <c r="O95" s="8" t="s">
        <v>113</v>
      </c>
    </row>
    <row r="96" spans="8:15" ht="12.75">
      <c r="H96" s="10"/>
      <c r="I96" s="10"/>
      <c r="J96" s="9" t="s">
        <v>115</v>
      </c>
      <c r="K96" s="9"/>
      <c r="L96" s="10"/>
      <c r="O96" s="11"/>
    </row>
    <row r="98" spans="1:15" ht="12.75">
      <c r="A98" s="1" t="s">
        <v>111</v>
      </c>
      <c r="E98" s="8" t="s">
        <v>112</v>
      </c>
      <c r="F98" s="8"/>
      <c r="H98" s="32"/>
      <c r="I98" s="32"/>
      <c r="J98" s="32"/>
      <c r="K98" s="32"/>
      <c r="L98" s="32"/>
      <c r="O98" s="8" t="s">
        <v>114</v>
      </c>
    </row>
    <row r="99" spans="10:11" ht="12.75">
      <c r="J99" s="9" t="s">
        <v>115</v>
      </c>
      <c r="K99" s="9"/>
    </row>
    <row r="100" spans="1:3" ht="12.75">
      <c r="A100" s="8" t="s">
        <v>149</v>
      </c>
      <c r="B100" s="8"/>
      <c r="C100" s="8"/>
    </row>
  </sheetData>
  <sheetProtection/>
  <mergeCells count="473">
    <mergeCell ref="A17:K17"/>
    <mergeCell ref="L17:M17"/>
    <mergeCell ref="N17:O17"/>
    <mergeCell ref="P17:R17"/>
    <mergeCell ref="N62:O62"/>
    <mergeCell ref="P62:R62"/>
    <mergeCell ref="S62:V62"/>
    <mergeCell ref="L69:M69"/>
    <mergeCell ref="N65:O65"/>
    <mergeCell ref="N69:O69"/>
    <mergeCell ref="N70:O70"/>
    <mergeCell ref="P69:R69"/>
    <mergeCell ref="P70:R70"/>
    <mergeCell ref="N66:O66"/>
    <mergeCell ref="P66:R66"/>
    <mergeCell ref="A47:K47"/>
    <mergeCell ref="L47:M47"/>
    <mergeCell ref="A65:K65"/>
    <mergeCell ref="L65:M65"/>
    <mergeCell ref="A62:K62"/>
    <mergeCell ref="S66:V66"/>
    <mergeCell ref="A67:K67"/>
    <mergeCell ref="N67:O67"/>
    <mergeCell ref="P67:R67"/>
    <mergeCell ref="S67:V67"/>
    <mergeCell ref="A66:K66"/>
    <mergeCell ref="P65:R65"/>
    <mergeCell ref="W45:X45"/>
    <mergeCell ref="A45:K45"/>
    <mergeCell ref="A60:K60"/>
    <mergeCell ref="N60:O60"/>
    <mergeCell ref="P60:R60"/>
    <mergeCell ref="L45:M45"/>
    <mergeCell ref="N45:O45"/>
    <mergeCell ref="P45:R45"/>
    <mergeCell ref="A46:K46"/>
    <mergeCell ref="A59:K59"/>
    <mergeCell ref="L59:M59"/>
    <mergeCell ref="N59:O59"/>
    <mergeCell ref="P59:R59"/>
    <mergeCell ref="A44:K44"/>
    <mergeCell ref="N44:O44"/>
    <mergeCell ref="P44:R44"/>
    <mergeCell ref="W44:X44"/>
    <mergeCell ref="A41:K41"/>
    <mergeCell ref="L41:M41"/>
    <mergeCell ref="N41:O41"/>
    <mergeCell ref="P41:R41"/>
    <mergeCell ref="L29:M29"/>
    <mergeCell ref="N29:O29"/>
    <mergeCell ref="L28:M28"/>
    <mergeCell ref="W59:X59"/>
    <mergeCell ref="N42:O42"/>
    <mergeCell ref="S42:V42"/>
    <mergeCell ref="S46:V46"/>
    <mergeCell ref="W46:X46"/>
    <mergeCell ref="N46:O46"/>
    <mergeCell ref="L46:M46"/>
    <mergeCell ref="L26:M26"/>
    <mergeCell ref="N26:O26"/>
    <mergeCell ref="P26:R26"/>
    <mergeCell ref="S24:V24"/>
    <mergeCell ref="P24:R24"/>
    <mergeCell ref="W22:X22"/>
    <mergeCell ref="W23:X23"/>
    <mergeCell ref="A22:K22"/>
    <mergeCell ref="L22:M22"/>
    <mergeCell ref="A23:K23"/>
    <mergeCell ref="L23:M23"/>
    <mergeCell ref="S23:V23"/>
    <mergeCell ref="S30:V30"/>
    <mergeCell ref="W30:X30"/>
    <mergeCell ref="S28:V28"/>
    <mergeCell ref="W28:X28"/>
    <mergeCell ref="S29:V29"/>
    <mergeCell ref="S26:V26"/>
    <mergeCell ref="W26:X26"/>
    <mergeCell ref="S27:V27"/>
    <mergeCell ref="W27:X27"/>
    <mergeCell ref="W31:X31"/>
    <mergeCell ref="A40:K40"/>
    <mergeCell ref="L40:M40"/>
    <mergeCell ref="N39:O39"/>
    <mergeCell ref="P39:R39"/>
    <mergeCell ref="N40:O40"/>
    <mergeCell ref="A32:X32"/>
    <mergeCell ref="S31:V31"/>
    <mergeCell ref="A39:K39"/>
    <mergeCell ref="L39:M39"/>
    <mergeCell ref="A33:X33"/>
    <mergeCell ref="S34:V34"/>
    <mergeCell ref="A6:F6"/>
    <mergeCell ref="G6:T6"/>
    <mergeCell ref="P11:R11"/>
    <mergeCell ref="S10:V10"/>
    <mergeCell ref="U6:W6"/>
    <mergeCell ref="A4:E5"/>
    <mergeCell ref="F4:T5"/>
    <mergeCell ref="U4:W4"/>
    <mergeCell ref="U5:W5"/>
    <mergeCell ref="A1:W1"/>
    <mergeCell ref="A2:W2"/>
    <mergeCell ref="A3:U3"/>
    <mergeCell ref="V3:W3"/>
    <mergeCell ref="N10:O10"/>
    <mergeCell ref="B7:W7"/>
    <mergeCell ref="A8:D8"/>
    <mergeCell ref="E8:S8"/>
    <mergeCell ref="T8:W8"/>
    <mergeCell ref="P10:R10"/>
    <mergeCell ref="W10:X10"/>
    <mergeCell ref="S11:V11"/>
    <mergeCell ref="W11:X11"/>
    <mergeCell ref="A9:X9"/>
    <mergeCell ref="W12:X12"/>
    <mergeCell ref="A11:K11"/>
    <mergeCell ref="L11:M11"/>
    <mergeCell ref="N11:O11"/>
    <mergeCell ref="A12:K12"/>
    <mergeCell ref="A10:K10"/>
    <mergeCell ref="L10:M10"/>
    <mergeCell ref="S13:V13"/>
    <mergeCell ref="W13:X13"/>
    <mergeCell ref="S12:V12"/>
    <mergeCell ref="A13:K13"/>
    <mergeCell ref="L13:M13"/>
    <mergeCell ref="N13:O13"/>
    <mergeCell ref="P13:R13"/>
    <mergeCell ref="N12:O12"/>
    <mergeCell ref="P12:R12"/>
    <mergeCell ref="L12:M12"/>
    <mergeCell ref="A16:K16"/>
    <mergeCell ref="L16:M16"/>
    <mergeCell ref="S14:V14"/>
    <mergeCell ref="W14:X14"/>
    <mergeCell ref="A14:K14"/>
    <mergeCell ref="L14:M14"/>
    <mergeCell ref="N14:O14"/>
    <mergeCell ref="P14:R14"/>
    <mergeCell ref="N16:O16"/>
    <mergeCell ref="P16:R16"/>
    <mergeCell ref="A20:K20"/>
    <mergeCell ref="L20:M20"/>
    <mergeCell ref="N20:O20"/>
    <mergeCell ref="P20:R20"/>
    <mergeCell ref="A15:K15"/>
    <mergeCell ref="L15:M15"/>
    <mergeCell ref="N15:O15"/>
    <mergeCell ref="P15:R15"/>
    <mergeCell ref="W21:X21"/>
    <mergeCell ref="S15:V15"/>
    <mergeCell ref="W15:X15"/>
    <mergeCell ref="S20:V20"/>
    <mergeCell ref="W20:X20"/>
    <mergeCell ref="S16:V16"/>
    <mergeCell ref="W16:X16"/>
    <mergeCell ref="S17:V17"/>
    <mergeCell ref="W17:X17"/>
    <mergeCell ref="A28:K28"/>
    <mergeCell ref="N28:O28"/>
    <mergeCell ref="P28:R28"/>
    <mergeCell ref="S21:V21"/>
    <mergeCell ref="A26:K26"/>
    <mergeCell ref="S22:V22"/>
    <mergeCell ref="P22:R22"/>
    <mergeCell ref="N23:O23"/>
    <mergeCell ref="P23:R23"/>
    <mergeCell ref="N22:O22"/>
    <mergeCell ref="A21:K21"/>
    <mergeCell ref="L21:M21"/>
    <mergeCell ref="N21:O21"/>
    <mergeCell ref="P21:R21"/>
    <mergeCell ref="A31:K31"/>
    <mergeCell ref="L31:M31"/>
    <mergeCell ref="N31:O31"/>
    <mergeCell ref="P31:R31"/>
    <mergeCell ref="A27:K27"/>
    <mergeCell ref="L27:M27"/>
    <mergeCell ref="N27:O27"/>
    <mergeCell ref="P27:R27"/>
    <mergeCell ref="W34:X34"/>
    <mergeCell ref="A34:K34"/>
    <mergeCell ref="L34:M34"/>
    <mergeCell ref="N34:O34"/>
    <mergeCell ref="P34:R3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N35:O35"/>
    <mergeCell ref="P35:R35"/>
    <mergeCell ref="A35:K35"/>
    <mergeCell ref="L35:M35"/>
    <mergeCell ref="S38:V38"/>
    <mergeCell ref="A36:K36"/>
    <mergeCell ref="L36:M36"/>
    <mergeCell ref="N36:O36"/>
    <mergeCell ref="P36:R36"/>
    <mergeCell ref="S35:V35"/>
    <mergeCell ref="W35:X35"/>
    <mergeCell ref="S37:V37"/>
    <mergeCell ref="W37:X37"/>
    <mergeCell ref="S36:V36"/>
    <mergeCell ref="W36:X36"/>
    <mergeCell ref="A38:K38"/>
    <mergeCell ref="L38:M38"/>
    <mergeCell ref="N38:O38"/>
    <mergeCell ref="P38:R38"/>
    <mergeCell ref="A37:K37"/>
    <mergeCell ref="L37:M37"/>
    <mergeCell ref="N37:O37"/>
    <mergeCell ref="P37:R37"/>
    <mergeCell ref="P46:R46"/>
    <mergeCell ref="W42:X42"/>
    <mergeCell ref="S41:V41"/>
    <mergeCell ref="P42:R42"/>
    <mergeCell ref="W41:X41"/>
    <mergeCell ref="S44:V44"/>
    <mergeCell ref="S45:V45"/>
    <mergeCell ref="S48:V48"/>
    <mergeCell ref="A48:K48"/>
    <mergeCell ref="L48:M48"/>
    <mergeCell ref="W48:X48"/>
    <mergeCell ref="N48:O48"/>
    <mergeCell ref="P48:R48"/>
    <mergeCell ref="S47:V47"/>
    <mergeCell ref="W47:X47"/>
    <mergeCell ref="N47:O47"/>
    <mergeCell ref="P47:R47"/>
    <mergeCell ref="S49:V49"/>
    <mergeCell ref="W49:X49"/>
    <mergeCell ref="S50:V50"/>
    <mergeCell ref="W50:X50"/>
    <mergeCell ref="A49:K49"/>
    <mergeCell ref="L49:M49"/>
    <mergeCell ref="N49:O49"/>
    <mergeCell ref="P49:R49"/>
    <mergeCell ref="A50:K50"/>
    <mergeCell ref="L50:M50"/>
    <mergeCell ref="N50:O50"/>
    <mergeCell ref="P50:R50"/>
    <mergeCell ref="A51:K51"/>
    <mergeCell ref="L51:M51"/>
    <mergeCell ref="N51:O51"/>
    <mergeCell ref="P51:R51"/>
    <mergeCell ref="A52:K52"/>
    <mergeCell ref="L52:M52"/>
    <mergeCell ref="N52:O52"/>
    <mergeCell ref="P52:R52"/>
    <mergeCell ref="S57:V57"/>
    <mergeCell ref="W57:X57"/>
    <mergeCell ref="A57:K57"/>
    <mergeCell ref="L57:M57"/>
    <mergeCell ref="N57:O57"/>
    <mergeCell ref="P57:R57"/>
    <mergeCell ref="A58:K58"/>
    <mergeCell ref="L58:M58"/>
    <mergeCell ref="N58:O58"/>
    <mergeCell ref="P58:R58"/>
    <mergeCell ref="S63:V63"/>
    <mergeCell ref="W63:X63"/>
    <mergeCell ref="S58:V58"/>
    <mergeCell ref="W58:X58"/>
    <mergeCell ref="W60:X60"/>
    <mergeCell ref="W62:X62"/>
    <mergeCell ref="S60:V60"/>
    <mergeCell ref="S59:V59"/>
    <mergeCell ref="W66:X66"/>
    <mergeCell ref="W67:X67"/>
    <mergeCell ref="A63:K63"/>
    <mergeCell ref="L63:M63"/>
    <mergeCell ref="A64:K64"/>
    <mergeCell ref="L64:M64"/>
    <mergeCell ref="N64:O64"/>
    <mergeCell ref="P64:R64"/>
    <mergeCell ref="N63:O63"/>
    <mergeCell ref="P63:R63"/>
    <mergeCell ref="S64:V64"/>
    <mergeCell ref="W64:X64"/>
    <mergeCell ref="S65:V65"/>
    <mergeCell ref="W65:X65"/>
    <mergeCell ref="A69:K69"/>
    <mergeCell ref="A70:K70"/>
    <mergeCell ref="S68:V68"/>
    <mergeCell ref="W68:X68"/>
    <mergeCell ref="S69:V69"/>
    <mergeCell ref="S70:V70"/>
    <mergeCell ref="W69:X69"/>
    <mergeCell ref="W70:X70"/>
    <mergeCell ref="L70:M70"/>
    <mergeCell ref="A68:K68"/>
    <mergeCell ref="L68:M68"/>
    <mergeCell ref="N68:O68"/>
    <mergeCell ref="P68:R68"/>
    <mergeCell ref="A71:K71"/>
    <mergeCell ref="L71:M71"/>
    <mergeCell ref="N71:O71"/>
    <mergeCell ref="P71:R71"/>
    <mergeCell ref="L74:M74"/>
    <mergeCell ref="N74:O74"/>
    <mergeCell ref="S71:V71"/>
    <mergeCell ref="W71:X71"/>
    <mergeCell ref="N73:O73"/>
    <mergeCell ref="P73:R73"/>
    <mergeCell ref="S73:V73"/>
    <mergeCell ref="W73:X73"/>
    <mergeCell ref="W75:X75"/>
    <mergeCell ref="S76:V76"/>
    <mergeCell ref="W76:X76"/>
    <mergeCell ref="A73:K73"/>
    <mergeCell ref="L73:M73"/>
    <mergeCell ref="N76:O76"/>
    <mergeCell ref="P76:R76"/>
    <mergeCell ref="A75:K75"/>
    <mergeCell ref="L75:M75"/>
    <mergeCell ref="A76:K76"/>
    <mergeCell ref="N79:O79"/>
    <mergeCell ref="P79:R79"/>
    <mergeCell ref="S75:V75"/>
    <mergeCell ref="L76:M76"/>
    <mergeCell ref="S81:V81"/>
    <mergeCell ref="W81:X81"/>
    <mergeCell ref="N75:O75"/>
    <mergeCell ref="P75:R75"/>
    <mergeCell ref="N80:O80"/>
    <mergeCell ref="P80:R80"/>
    <mergeCell ref="A77:X77"/>
    <mergeCell ref="A78:X78"/>
    <mergeCell ref="A79:K79"/>
    <mergeCell ref="L79:M79"/>
    <mergeCell ref="W83:X83"/>
    <mergeCell ref="A82:K82"/>
    <mergeCell ref="S79:V79"/>
    <mergeCell ref="W79:X79"/>
    <mergeCell ref="S80:V80"/>
    <mergeCell ref="W80:X80"/>
    <mergeCell ref="A81:K81"/>
    <mergeCell ref="L81:M81"/>
    <mergeCell ref="N81:O81"/>
    <mergeCell ref="P81:R81"/>
    <mergeCell ref="S82:V82"/>
    <mergeCell ref="P82:R82"/>
    <mergeCell ref="A83:K83"/>
    <mergeCell ref="L83:M83"/>
    <mergeCell ref="N83:O83"/>
    <mergeCell ref="P83:R83"/>
    <mergeCell ref="S83:V83"/>
    <mergeCell ref="N82:O82"/>
    <mergeCell ref="L84:M84"/>
    <mergeCell ref="N84:O84"/>
    <mergeCell ref="P84:R84"/>
    <mergeCell ref="N87:O87"/>
    <mergeCell ref="S86:V86"/>
    <mergeCell ref="W86:X86"/>
    <mergeCell ref="A84:K84"/>
    <mergeCell ref="A86:K86"/>
    <mergeCell ref="L86:M86"/>
    <mergeCell ref="N86:O86"/>
    <mergeCell ref="P86:R86"/>
    <mergeCell ref="N88:O88"/>
    <mergeCell ref="P88:R88"/>
    <mergeCell ref="A89:K89"/>
    <mergeCell ref="L89:M89"/>
    <mergeCell ref="A88:K88"/>
    <mergeCell ref="L88:M88"/>
    <mergeCell ref="S88:V88"/>
    <mergeCell ref="W88:X88"/>
    <mergeCell ref="S90:V90"/>
    <mergeCell ref="W90:X90"/>
    <mergeCell ref="S89:V89"/>
    <mergeCell ref="W89:X89"/>
    <mergeCell ref="N90:O90"/>
    <mergeCell ref="P90:R90"/>
    <mergeCell ref="N89:O89"/>
    <mergeCell ref="P89:R89"/>
    <mergeCell ref="N19:O19"/>
    <mergeCell ref="P19:R19"/>
    <mergeCell ref="S19:V19"/>
    <mergeCell ref="W19:X19"/>
    <mergeCell ref="A85:X85"/>
    <mergeCell ref="A30:K30"/>
    <mergeCell ref="L30:M30"/>
    <mergeCell ref="N30:O30"/>
    <mergeCell ref="P30:R30"/>
    <mergeCell ref="S84:V84"/>
    <mergeCell ref="A80:K80"/>
    <mergeCell ref="L80:M80"/>
    <mergeCell ref="W82:X82"/>
    <mergeCell ref="L82:M82"/>
    <mergeCell ref="W87:X87"/>
    <mergeCell ref="P87:R87"/>
    <mergeCell ref="A19:K19"/>
    <mergeCell ref="L19:M19"/>
    <mergeCell ref="A29:K29"/>
    <mergeCell ref="A43:K43"/>
    <mergeCell ref="P43:R43"/>
    <mergeCell ref="S43:V43"/>
    <mergeCell ref="N43:O43"/>
    <mergeCell ref="W84:X84"/>
    <mergeCell ref="S18:V18"/>
    <mergeCell ref="W18:X18"/>
    <mergeCell ref="H98:L98"/>
    <mergeCell ref="H95:L95"/>
    <mergeCell ref="H92:L92"/>
    <mergeCell ref="A87:K87"/>
    <mergeCell ref="L87:M87"/>
    <mergeCell ref="A90:K90"/>
    <mergeCell ref="L90:M90"/>
    <mergeCell ref="S87:V87"/>
    <mergeCell ref="A18:K18"/>
    <mergeCell ref="L18:M18"/>
    <mergeCell ref="N18:O18"/>
    <mergeCell ref="P18:R18"/>
    <mergeCell ref="P29:R29"/>
    <mergeCell ref="W29:X29"/>
    <mergeCell ref="A42:K42"/>
    <mergeCell ref="L42:M42"/>
    <mergeCell ref="P40:R40"/>
    <mergeCell ref="W38:X38"/>
    <mergeCell ref="S39:V39"/>
    <mergeCell ref="W39:X39"/>
    <mergeCell ref="S40:V40"/>
    <mergeCell ref="W40:X40"/>
    <mergeCell ref="A53:K53"/>
    <mergeCell ref="L53:M53"/>
    <mergeCell ref="N53:O53"/>
    <mergeCell ref="P53:R53"/>
    <mergeCell ref="L54:M54"/>
    <mergeCell ref="N54:O54"/>
    <mergeCell ref="P54:R54"/>
    <mergeCell ref="W43:X43"/>
    <mergeCell ref="S53:V53"/>
    <mergeCell ref="W53:X53"/>
    <mergeCell ref="S52:V52"/>
    <mergeCell ref="W52:X52"/>
    <mergeCell ref="S51:V51"/>
    <mergeCell ref="W51:X51"/>
    <mergeCell ref="P56:R56"/>
    <mergeCell ref="S54:V54"/>
    <mergeCell ref="W54:X54"/>
    <mergeCell ref="A55:K55"/>
    <mergeCell ref="L55:M55"/>
    <mergeCell ref="N55:O55"/>
    <mergeCell ref="P55:R55"/>
    <mergeCell ref="S55:V55"/>
    <mergeCell ref="W55:X55"/>
    <mergeCell ref="A54:K54"/>
    <mergeCell ref="S56:V56"/>
    <mergeCell ref="W56:X56"/>
    <mergeCell ref="A61:K61"/>
    <mergeCell ref="N61:O61"/>
    <mergeCell ref="P61:R61"/>
    <mergeCell ref="S61:V61"/>
    <mergeCell ref="W61:X61"/>
    <mergeCell ref="A56:K56"/>
    <mergeCell ref="L56:M56"/>
    <mergeCell ref="N56:O56"/>
    <mergeCell ref="P74:R74"/>
    <mergeCell ref="S74:V74"/>
    <mergeCell ref="W74:X74"/>
    <mergeCell ref="A72:K72"/>
    <mergeCell ref="L72:M72"/>
    <mergeCell ref="N72:O72"/>
    <mergeCell ref="P72:R72"/>
    <mergeCell ref="S72:V72"/>
    <mergeCell ref="W72:X72"/>
    <mergeCell ref="A74:K74"/>
  </mergeCells>
  <printOptions/>
  <pageMargins left="0.3937007874015748" right="0" top="0.3937007874015748" bottom="0" header="0.5118110236220472" footer="0.5118110236220472"/>
  <pageSetup horizontalDpi="600" verticalDpi="600" orientation="landscape" paperSize="9" scale="64" r:id="rId1"/>
  <rowBreaks count="2" manualBreakCount="2">
    <brk id="31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Бух</cp:lastModifiedBy>
  <cp:lastPrinted>2013-05-06T11:12:01Z</cp:lastPrinted>
  <dcterms:created xsi:type="dcterms:W3CDTF">2012-08-01T11:55:17Z</dcterms:created>
  <dcterms:modified xsi:type="dcterms:W3CDTF">2013-05-06T11:28:44Z</dcterms:modified>
  <cp:category/>
  <cp:version/>
  <cp:contentType/>
  <cp:contentStatus/>
</cp:coreProperties>
</file>