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5" sheetId="1" r:id="rId1"/>
  </sheets>
  <definedNames>
    <definedName name="_xlnm.Print_Area" localSheetId="0">'5'!$A$1:$P$138</definedName>
  </definedNames>
  <calcPr fullCalcOnLoad="1"/>
</workbook>
</file>

<file path=xl/sharedStrings.xml><?xml version="1.0" encoding="utf-8"?>
<sst xmlns="http://schemas.openxmlformats.org/spreadsheetml/2006/main" count="522" uniqueCount="176">
  <si>
    <t/>
  </si>
  <si>
    <t>КФСР</t>
  </si>
  <si>
    <t>КЦСР</t>
  </si>
  <si>
    <t>КВР</t>
  </si>
  <si>
    <t>Наименование расхода</t>
  </si>
  <si>
    <t>АДМИНИСТРАЦИИ ГОРОДСКОГО И СЕЛЬСКИХ ПОСЕЛЕНИЙ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</si>
  <si>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</si>
  <si>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</si>
  <si>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</si>
  <si>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</si>
  <si>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</si>
  <si>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</si>
  <si>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</si>
  <si>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</si>
  <si>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</si>
  <si>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</si>
  <si>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</si>
  <si>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</si>
  <si>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</si>
  <si>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</si>
  <si>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</si>
  <si>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</si>
  <si>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</si>
  <si>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</si>
  <si>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</si>
  <si>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</si>
  <si>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</si>
  <si>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</si>
  <si>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</si>
  <si>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</si>
  <si>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</si>
  <si>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</si>
  <si>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</si>
  <si>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</si>
  <si>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0203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</si>
  <si>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</si>
  <si>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</si>
  <si>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</si>
  <si>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</si>
  <si>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</si>
  <si>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</si>
  <si>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</si>
  <si>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</si>
  <si>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</si>
  <si>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0200199990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</si>
  <si>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</si>
  <si>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</si>
  <si>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</si>
  <si>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</si>
  <si>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</si>
  <si>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</si>
  <si>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</si>
  <si>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0100182390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</si>
  <si>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</si>
  <si>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01001S2390</t>
  </si>
  <si>
    <t>Cтроительство (реконструкция), капитальный ремонт и ремонт автомобильных дорог общего пользования местного значения (софинансирование)</t>
  </si>
  <si>
    <t>0100220902</t>
  </si>
  <si>
    <t>Содержание автомобильных дорог</t>
  </si>
  <si>
    <t>0410</t>
  </si>
  <si>
    <t>Связь и информатика</t>
  </si>
  <si>
    <t>0400199990</t>
  </si>
  <si>
    <t>0501</t>
  </si>
  <si>
    <t>Жилищное хозяйство</t>
  </si>
  <si>
    <t>0503</t>
  </si>
  <si>
    <t>Благоустройство</t>
  </si>
  <si>
    <t>0500189001</t>
  </si>
  <si>
    <t>Расходы на реализацию проектов "Народный бюджет"  (за счет средств бюджета Нефтеюганского района)</t>
  </si>
  <si>
    <t>0500199990</t>
  </si>
  <si>
    <t>0500299990</t>
  </si>
  <si>
    <t>Реализация программ формирования современной городской среды (за счет средств бюджета автономного округа)</t>
  </si>
  <si>
    <t>0605</t>
  </si>
  <si>
    <t>Другие вопросы в области охраны окружающей среды</t>
  </si>
  <si>
    <t>0500384290</t>
  </si>
  <si>
    <t>Субвенции на осуществление отдельных полномочий Ханты-Мансийского автономного округа – Югры в сфере обращения с твердыми коммунальными отходами (за счет средств бюджета автономного округа)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</si>
  <si>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</si>
  <si>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</si>
  <si>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</si>
  <si>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</si>
  <si>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</si>
  <si>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1403</t>
  </si>
  <si>
    <t>Прочие межбюджетные трансферты общего характера</t>
  </si>
  <si>
    <t>Межбюджетные трансферты из бюджета поселения бюджету Нефтеюганского района</t>
  </si>
  <si>
    <t>540</t>
  </si>
  <si>
    <t>Иные межбюджетные трансферты</t>
  </si>
  <si>
    <t>5000089020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</si>
  <si>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</si>
  <si>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 решению Совета депутатов</t>
  </si>
  <si>
    <t>сельского поселения Сентябрьский</t>
  </si>
  <si>
    <t>Приложение 5</t>
  </si>
  <si>
    <t>ИТОГО</t>
  </si>
  <si>
    <t>тыс. руб.</t>
  </si>
  <si>
    <t xml:space="preserve">в том числе: расходы, осуществляемые по вопросам местного значения </t>
  </si>
  <si>
    <t>в том числе: расходы,  осуществляемые за счёт субвенций из бюджетов вышестоящих уровней</t>
  </si>
  <si>
    <t>050F255550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</si>
  <si>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</si>
  <si>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</si>
  <si>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</si>
  <si>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</si>
  <si>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</si>
  <si>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</si>
  <si>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</si>
  <si>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</si>
  <si>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</si>
  <si>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</si>
  <si>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</si>
  <si>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</si>
  <si>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</si>
  <si>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</si>
  <si>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1400</t>
  </si>
  <si>
    <t>Межбюджетные трансферты общего характера бюджетам субъектов  Российской Федерации и муниципальных образований</t>
  </si>
  <si>
    <t>Основное мероприятие "Капитальный ремонт и ремонт автомобильных дорог местного значения, объектов регулирования дорожного движения, элементов обустройства автомобильных дорог"</t>
  </si>
  <si>
    <t>0100100000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</si>
  <si>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</si>
  <si>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</si>
  <si>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Основное мероприятие "Приобретение, замена, содержание и обслуживание  информационных ресурсов"</t>
  </si>
  <si>
    <t>Основное мероприятие "Владение, пользование и распоряжение имуществом, находящимся в муниципальной собственности"</t>
  </si>
  <si>
    <t>Основное мероприятие "Реализация проектов "Народный бюджет"</t>
  </si>
  <si>
    <t>0500100000</t>
  </si>
  <si>
    <t>Основное мероприятие "Комплексное благоустройство территории поселения"</t>
  </si>
  <si>
    <t>0500200000</t>
  </si>
  <si>
    <t>Основное мероприятие "Федеральный проект "Формирование комфортной городской среды"</t>
  </si>
  <si>
    <t>050F200000</t>
  </si>
  <si>
    <t>Основное мероприятие "Организация деятельности по обращению с отходами производства и потребления"</t>
  </si>
  <si>
    <t>0500300000</t>
  </si>
  <si>
    <t>Основное мероприятие "Повышение квалификации, формирование резервов управленческих кадров Администрации поселения"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</si>
  <si>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</si>
  <si>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"Создание условий для пожарной безопасности"</t>
  </si>
  <si>
    <t>0900100000</t>
  </si>
  <si>
    <t>Основное мероприятие "Изготовление материала по тематике противодействия   экстремизму и терроризму"</t>
  </si>
  <si>
    <t>0200100000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</si>
  <si>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</si>
  <si>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</si>
  <si>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</si>
  <si>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</si>
  <si>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Основное мероприятие "Организация мероприятий в молодежной среде"</t>
  </si>
  <si>
    <t>0700100000</t>
  </si>
  <si>
    <t>Основное мероприятие "Управление муниципальными финансами, межбюджетные отношения"</t>
  </si>
  <si>
    <t>0800100000</t>
  </si>
  <si>
    <t>0400100000</t>
  </si>
  <si>
    <t>Муниципальная программа "Совершенствование муниципального управления в сельском поселении Сентябрьский на  2019-2025 годы"</t>
  </si>
  <si>
    <t>Муниципальная программа "Управление имуществом в сельском поселении Сентябрьский на 2019-2025 годы"</t>
  </si>
  <si>
    <t>0800000000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</si>
  <si>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</t>
  </si>
  <si>
    <t>0900000000</t>
  </si>
  <si>
    <t>Муниципальная программа "Профилактика терроризма, экстремизма, гармонизация межэтнических и межкультурных отношений в сельском поселении Сентябрьский на 2019-2025 годы"</t>
  </si>
  <si>
    <t>0200000000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</si>
  <si>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</si>
  <si>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0300000000</t>
  </si>
  <si>
    <t>Муниципальная программа "Развитие транспортной системы сельского поселения Сентябрьский на 2019-2025 годы"</t>
  </si>
  <si>
    <t>0100000000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</si>
  <si>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</si>
  <si>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</si>
  <si>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Муниципальная программа "Формирование современной городской среды в муниципальном образовании сельское поселение Сентябрьский на 2018-2022 годы"</t>
  </si>
  <si>
    <t>0500000000</t>
  </si>
  <si>
    <t>Муниципальная программа "Развитие молодежной политики в сельском поселении Сентябрьский на 2019-2025 годы"</t>
  </si>
  <si>
    <t>0700000000</t>
  </si>
  <si>
    <t>0600000000</t>
  </si>
  <si>
    <t>0600100000</t>
  </si>
  <si>
    <t>0600102040</t>
  </si>
  <si>
    <t>0600300000</t>
  </si>
  <si>
    <t>0600302040</t>
  </si>
  <si>
    <t>0600120904</t>
  </si>
  <si>
    <t>0600199990</t>
  </si>
  <si>
    <t>0600200000</t>
  </si>
  <si>
    <t>0600289020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</si>
  <si>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2020 год</t>
  </si>
  <si>
    <t>2020 год</t>
  </si>
  <si>
    <t>Реализация программ формирования современной городской среды (за счет средств федерального бюджета)</t>
  </si>
  <si>
    <t>Реализация программ формирования современной городской среды (за счет средств местного бюджета софинансирование)</t>
  </si>
  <si>
    <t>Непрограммные расходы органов государственной власти</t>
  </si>
  <si>
    <t>5000009200</t>
  </si>
  <si>
    <t>Обеспеение защиты инфлормации и персональных данных</t>
  </si>
  <si>
    <t>0400489008</t>
  </si>
  <si>
    <t>Прочие расходы</t>
  </si>
  <si>
    <t>0600302400</t>
  </si>
  <si>
    <t>от  №68 от 28.11.2019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</si>
</sst>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/>
    </xf>
    <xf numFmtId="164" fontId="4" fillId="33" borderId="10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Border="1" applyAlignment="1">
      <alignment horizontal="right" vertical="center"/>
    </xf>
    <xf numFmtId="164" fontId="4" fillId="34" borderId="10" xfId="0" applyNumberFormat="1" applyFont="1" applyFill="1" applyBorder="1" applyAlignment="1">
      <alignment horizontal="right" vertical="center" wrapText="1"/>
    </xf>
    <xf numFmtId="164" fontId="4" fillId="34" borderId="10" xfId="0" applyNumberFormat="1" applyFont="1" applyFill="1" applyBorder="1" applyAlignment="1">
      <alignment horizontal="right" vertical="center" wrapText="1"/>
    </xf>
    <xf numFmtId="164" fontId="7" fillId="34" borderId="10" xfId="0" applyNumberFormat="1" applyFont="1" applyFill="1" applyBorder="1" applyAlignment="1">
      <alignment horizontal="right" vertical="center"/>
    </xf>
    <xf numFmtId="164" fontId="5" fillId="34" borderId="10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Alignment="1">
      <alignment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8"/>
  <sheetViews>
    <sheetView tabSelected="1" view="pageBreakPreview" zoomScaleSheetLayoutView="100" zoomScalePageLayoutView="0" workbookViewId="0" topLeftCell="A115">
      <selection activeCell="O135" sqref="O135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2.7109375" style="1" customWidth="1"/>
    <col min="7" max="7" width="5.7109375" style="1" customWidth="1"/>
    <col min="8" max="8" width="1.710937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6.7109375" style="1" customWidth="1"/>
    <col min="13" max="13" width="4.7109375" style="1" customWidth="1"/>
    <col min="14" max="14" width="14.7109375" style="1" customWidth="1"/>
    <col min="15" max="15" width="14.8515625" style="0" customWidth="1"/>
    <col min="16" max="16" width="15.28125" style="0" customWidth="1"/>
  </cols>
  <sheetData>
    <row r="1" spans="3:18" ht="12.75">
      <c r="C1"/>
      <c r="N1" s="12" t="s">
        <v>88</v>
      </c>
      <c r="O1" s="13"/>
      <c r="P1" s="13"/>
      <c r="Q1" s="13"/>
      <c r="R1" s="13"/>
    </row>
    <row r="2" spans="3:18" ht="12.75">
      <c r="C2"/>
      <c r="N2" s="13" t="s">
        <v>86</v>
      </c>
      <c r="O2" s="13"/>
      <c r="P2" s="13"/>
      <c r="Q2" s="13"/>
      <c r="R2" s="13"/>
    </row>
    <row r="3" spans="3:18" ht="12.75">
      <c r="C3"/>
      <c r="N3" s="13" t="s">
        <v>87</v>
      </c>
      <c r="O3" s="13"/>
      <c r="P3" s="13"/>
      <c r="Q3" s="13"/>
      <c r="R3" s="13"/>
    </row>
    <row r="4" spans="3:18" ht="12.75">
      <c r="C4"/>
      <c r="N4" s="13" t="s">
        <v>175</v>
      </c>
      <c r="O4" s="13"/>
      <c r="P4" s="13"/>
      <c r="Q4" s="13"/>
      <c r="R4" s="13"/>
    </row>
    <row r="5" spans="3:15" ht="12.75">
      <c r="C5"/>
      <c r="H5" s="2"/>
      <c r="O5" s="1"/>
    </row>
    <row r="6" spans="1:16" s="1" customFormat="1" ht="53.25" customHeight="1">
      <c r="A6" s="45" t="s">
        <v>165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s="1" customFormat="1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P7" s="11" t="s">
        <v>90</v>
      </c>
    </row>
    <row r="8" spans="1:16" s="1" customFormat="1" ht="75.75" customHeight="1">
      <c r="A8" s="46" t="s">
        <v>4</v>
      </c>
      <c r="B8" s="46"/>
      <c r="C8" s="46"/>
      <c r="D8" s="46"/>
      <c r="E8" s="46"/>
      <c r="F8" s="46" t="s">
        <v>1</v>
      </c>
      <c r="G8" s="46"/>
      <c r="H8" s="46"/>
      <c r="I8" s="46" t="s">
        <v>2</v>
      </c>
      <c r="J8" s="46"/>
      <c r="K8" s="46"/>
      <c r="L8" s="46"/>
      <c r="M8" s="3" t="s">
        <v>3</v>
      </c>
      <c r="N8" s="3" t="s">
        <v>166</v>
      </c>
      <c r="O8" s="14" t="s">
        <v>91</v>
      </c>
      <c r="P8" s="14" t="s">
        <v>92</v>
      </c>
    </row>
    <row r="9" spans="1:16" s="1" customFormat="1" ht="12.75" customHeight="1">
      <c r="A9" s="47">
        <v>1</v>
      </c>
      <c r="B9" s="47"/>
      <c r="C9" s="47"/>
      <c r="D9" s="47"/>
      <c r="E9" s="47"/>
      <c r="F9" s="47">
        <v>2</v>
      </c>
      <c r="G9" s="47"/>
      <c r="H9" s="47"/>
      <c r="I9" s="47">
        <v>3</v>
      </c>
      <c r="J9" s="47"/>
      <c r="K9" s="47"/>
      <c r="L9" s="47"/>
      <c r="M9" s="4">
        <v>4</v>
      </c>
      <c r="N9" s="4">
        <v>5</v>
      </c>
      <c r="O9" s="15">
        <v>6</v>
      </c>
      <c r="P9" s="15">
        <v>7</v>
      </c>
    </row>
    <row r="10" spans="1:16" s="1" customFormat="1" ht="13.5" customHeight="1">
      <c r="A10" s="48" t="s">
        <v>5</v>
      </c>
      <c r="B10" s="48"/>
      <c r="C10" s="48"/>
      <c r="D10" s="48"/>
      <c r="E10" s="48"/>
      <c r="F10" s="32" t="s">
        <v>0</v>
      </c>
      <c r="G10" s="32"/>
      <c r="H10" s="32"/>
      <c r="I10" s="33" t="s">
        <v>0</v>
      </c>
      <c r="J10" s="33"/>
      <c r="K10" s="33"/>
      <c r="L10" s="33"/>
      <c r="M10" s="5" t="s">
        <v>0</v>
      </c>
      <c r="N10" s="7">
        <f>N138</f>
        <v>44107.50933</v>
      </c>
      <c r="O10" s="7">
        <f>O138</f>
        <v>43882.19947000001</v>
      </c>
      <c r="P10" s="7">
        <f>P138</f>
        <v>225.30986</v>
      </c>
    </row>
    <row r="11" spans="1:16" s="1" customFormat="1" ht="14.25" customHeight="1">
      <c r="A11" s="49" t="s">
        <v>95</v>
      </c>
      <c r="B11" s="48"/>
      <c r="C11" s="48"/>
      <c r="D11" s="48"/>
      <c r="E11" s="48"/>
      <c r="F11" s="41" t="s">
        <v>94</v>
      </c>
      <c r="G11" s="33"/>
      <c r="H11" s="33"/>
      <c r="I11" s="33" t="s">
        <v>0</v>
      </c>
      <c r="J11" s="33"/>
      <c r="K11" s="33"/>
      <c r="L11" s="33"/>
      <c r="M11" s="5" t="s">
        <v>0</v>
      </c>
      <c r="N11" s="7">
        <f>SUM(N12+N15+N25+N28)</f>
        <v>8293.900000000001</v>
      </c>
      <c r="O11" s="7">
        <f>O12+O15+O25+O28</f>
        <v>8293.900000000001</v>
      </c>
      <c r="P11" s="7">
        <f>P12+P15+P25+P28</f>
        <v>0</v>
      </c>
    </row>
    <row r="12" spans="1:16" s="1" customFormat="1" ht="24" customHeight="1">
      <c r="A12" s="48" t="s">
        <v>7</v>
      </c>
      <c r="B12" s="48"/>
      <c r="C12" s="48"/>
      <c r="D12" s="48"/>
      <c r="E12" s="48"/>
      <c r="F12" s="32" t="s">
        <v>6</v>
      </c>
      <c r="G12" s="32"/>
      <c r="H12" s="32"/>
      <c r="I12" s="33" t="s">
        <v>0</v>
      </c>
      <c r="J12" s="33"/>
      <c r="K12" s="33"/>
      <c r="L12" s="33"/>
      <c r="M12" s="5" t="s">
        <v>0</v>
      </c>
      <c r="N12" s="7">
        <f>N13</f>
        <v>704.2</v>
      </c>
      <c r="O12" s="7">
        <f>O13</f>
        <v>704.2</v>
      </c>
      <c r="P12" s="7"/>
    </row>
    <row r="13" spans="1:16" s="1" customFormat="1" ht="13.5" customHeight="1">
      <c r="A13" s="37" t="s">
        <v>9</v>
      </c>
      <c r="B13" s="37"/>
      <c r="C13" s="37"/>
      <c r="D13" s="37"/>
      <c r="E13" s="37"/>
      <c r="F13" s="27" t="s">
        <v>6</v>
      </c>
      <c r="G13" s="27"/>
      <c r="H13" s="27"/>
      <c r="I13" s="28" t="s">
        <v>8</v>
      </c>
      <c r="J13" s="28"/>
      <c r="K13" s="28"/>
      <c r="L13" s="28"/>
      <c r="M13" s="6" t="s">
        <v>0</v>
      </c>
      <c r="N13" s="18">
        <f>N14</f>
        <v>704.2</v>
      </c>
      <c r="O13" s="19">
        <f>O14</f>
        <v>704.2</v>
      </c>
      <c r="P13" s="16"/>
    </row>
    <row r="14" spans="1:16" s="1" customFormat="1" ht="15" customHeight="1">
      <c r="A14" s="26" t="s">
        <v>11</v>
      </c>
      <c r="B14" s="26"/>
      <c r="C14" s="26"/>
      <c r="D14" s="26"/>
      <c r="E14" s="26"/>
      <c r="F14" s="27" t="s">
        <v>6</v>
      </c>
      <c r="G14" s="27"/>
      <c r="H14" s="27"/>
      <c r="I14" s="28" t="s">
        <v>8</v>
      </c>
      <c r="J14" s="28"/>
      <c r="K14" s="28"/>
      <c r="L14" s="28"/>
      <c r="M14" s="6" t="s">
        <v>10</v>
      </c>
      <c r="N14" s="18">
        <v>704.2</v>
      </c>
      <c r="O14" s="20">
        <f>N14</f>
        <v>704.2</v>
      </c>
      <c r="P14" s="17"/>
    </row>
    <row r="15" spans="1:16" s="1" customFormat="1" ht="33.75" customHeight="1">
      <c r="A15" s="48" t="s">
        <v>13</v>
      </c>
      <c r="B15" s="48"/>
      <c r="C15" s="48"/>
      <c r="D15" s="48"/>
      <c r="E15" s="48"/>
      <c r="F15" s="32" t="s">
        <v>12</v>
      </c>
      <c r="G15" s="32"/>
      <c r="H15" s="32"/>
      <c r="I15" s="33" t="s">
        <v>0</v>
      </c>
      <c r="J15" s="33"/>
      <c r="K15" s="33"/>
      <c r="L15" s="33"/>
      <c r="M15" s="5" t="s">
        <v>0</v>
      </c>
      <c r="N15" s="21">
        <f>N16</f>
        <v>2717.6</v>
      </c>
      <c r="O15" s="21">
        <f>O16</f>
        <v>2717.6</v>
      </c>
      <c r="P15" s="7"/>
    </row>
    <row r="16" spans="1:16" s="1" customFormat="1" ht="22.5" customHeight="1">
      <c r="A16" s="37" t="s">
        <v>139</v>
      </c>
      <c r="B16" s="37"/>
      <c r="C16" s="37"/>
      <c r="D16" s="37"/>
      <c r="E16" s="37"/>
      <c r="F16" s="27" t="s">
        <v>12</v>
      </c>
      <c r="G16" s="27"/>
      <c r="H16" s="27"/>
      <c r="I16" s="28" t="s">
        <v>156</v>
      </c>
      <c r="J16" s="28"/>
      <c r="K16" s="28"/>
      <c r="L16" s="28"/>
      <c r="M16" s="6" t="s">
        <v>0</v>
      </c>
      <c r="N16" s="18">
        <f>N17+N21</f>
        <v>2717.6</v>
      </c>
      <c r="O16" s="18">
        <f>O17+O21</f>
        <v>2717.6</v>
      </c>
      <c r="P16" s="16"/>
    </row>
    <row r="17" spans="1:16" s="1" customFormat="1" ht="31.5" customHeight="1">
      <c r="A17" s="26" t="s">
        <v>125</v>
      </c>
      <c r="B17" s="26"/>
      <c r="C17" s="26"/>
      <c r="D17" s="26"/>
      <c r="E17" s="26"/>
      <c r="F17" s="27" t="s">
        <v>12</v>
      </c>
      <c r="G17" s="27"/>
      <c r="H17" s="27"/>
      <c r="I17" s="23" t="s">
        <v>157</v>
      </c>
      <c r="J17" s="24"/>
      <c r="K17" s="24"/>
      <c r="L17" s="25"/>
      <c r="M17" s="6" t="s">
        <v>0</v>
      </c>
      <c r="N17" s="18">
        <f>N18</f>
        <v>2712.6</v>
      </c>
      <c r="O17" s="18">
        <f>O18</f>
        <v>2712.6</v>
      </c>
      <c r="P17" s="16"/>
    </row>
    <row r="18" spans="1:16" s="1" customFormat="1" ht="24" customHeight="1">
      <c r="A18" s="37" t="s">
        <v>14</v>
      </c>
      <c r="B18" s="37"/>
      <c r="C18" s="37"/>
      <c r="D18" s="37"/>
      <c r="E18" s="37"/>
      <c r="F18" s="27" t="s">
        <v>12</v>
      </c>
      <c r="G18" s="27"/>
      <c r="H18" s="27"/>
      <c r="I18" s="28" t="s">
        <v>158</v>
      </c>
      <c r="J18" s="28"/>
      <c r="K18" s="28"/>
      <c r="L18" s="28"/>
      <c r="M18" s="6" t="s">
        <v>0</v>
      </c>
      <c r="N18" s="18">
        <f>N19+N20</f>
        <v>2712.6</v>
      </c>
      <c r="O18" s="19">
        <f>O19+O20</f>
        <v>2712.6</v>
      </c>
      <c r="P18" s="16"/>
    </row>
    <row r="19" spans="1:16" s="1" customFormat="1" ht="14.25" customHeight="1">
      <c r="A19" s="26" t="s">
        <v>11</v>
      </c>
      <c r="B19" s="26"/>
      <c r="C19" s="26"/>
      <c r="D19" s="26"/>
      <c r="E19" s="26"/>
      <c r="F19" s="27" t="s">
        <v>12</v>
      </c>
      <c r="G19" s="27"/>
      <c r="H19" s="27"/>
      <c r="I19" s="28" t="s">
        <v>158</v>
      </c>
      <c r="J19" s="28"/>
      <c r="K19" s="28"/>
      <c r="L19" s="28"/>
      <c r="M19" s="6" t="s">
        <v>10</v>
      </c>
      <c r="N19" s="18">
        <v>2712.6</v>
      </c>
      <c r="O19" s="20">
        <f>SUM(N19)</f>
        <v>2712.6</v>
      </c>
      <c r="P19" s="17"/>
    </row>
    <row r="20" spans="1:16" s="1" customFormat="1" ht="13.5" customHeight="1">
      <c r="A20" s="26" t="s">
        <v>16</v>
      </c>
      <c r="B20" s="26"/>
      <c r="C20" s="26"/>
      <c r="D20" s="26"/>
      <c r="E20" s="26"/>
      <c r="F20" s="27" t="s">
        <v>12</v>
      </c>
      <c r="G20" s="27"/>
      <c r="H20" s="27"/>
      <c r="I20" s="28" t="s">
        <v>158</v>
      </c>
      <c r="J20" s="28"/>
      <c r="K20" s="28"/>
      <c r="L20" s="28"/>
      <c r="M20" s="6" t="s">
        <v>15</v>
      </c>
      <c r="N20" s="18">
        <v>0</v>
      </c>
      <c r="O20" s="20">
        <f>SUM(N20)</f>
        <v>0</v>
      </c>
      <c r="P20" s="17"/>
    </row>
    <row r="21" spans="1:16" s="1" customFormat="1" ht="24" customHeight="1">
      <c r="A21" s="26" t="s">
        <v>124</v>
      </c>
      <c r="B21" s="26"/>
      <c r="C21" s="26"/>
      <c r="D21" s="26"/>
      <c r="E21" s="26"/>
      <c r="F21" s="27" t="s">
        <v>12</v>
      </c>
      <c r="G21" s="27"/>
      <c r="H21" s="27"/>
      <c r="I21" s="28" t="s">
        <v>159</v>
      </c>
      <c r="J21" s="28"/>
      <c r="K21" s="28"/>
      <c r="L21" s="28"/>
      <c r="M21" s="6" t="s">
        <v>0</v>
      </c>
      <c r="N21" s="18">
        <f>N22</f>
        <v>5</v>
      </c>
      <c r="O21" s="18">
        <f>O22</f>
        <v>5</v>
      </c>
      <c r="P21" s="16"/>
    </row>
    <row r="22" spans="1:16" s="1" customFormat="1" ht="24" customHeight="1">
      <c r="A22" s="26" t="s">
        <v>14</v>
      </c>
      <c r="B22" s="26"/>
      <c r="C22" s="26"/>
      <c r="D22" s="26"/>
      <c r="E22" s="26"/>
      <c r="F22" s="27" t="s">
        <v>12</v>
      </c>
      <c r="G22" s="27"/>
      <c r="H22" s="27"/>
      <c r="I22" s="28" t="s">
        <v>160</v>
      </c>
      <c r="J22" s="28"/>
      <c r="K22" s="28"/>
      <c r="L22" s="28"/>
      <c r="M22" s="6" t="s">
        <v>0</v>
      </c>
      <c r="N22" s="18">
        <f>N23+N24</f>
        <v>5</v>
      </c>
      <c r="O22" s="19">
        <f>O23+O24</f>
        <v>5</v>
      </c>
      <c r="P22" s="16"/>
    </row>
    <row r="23" spans="1:16" s="1" customFormat="1" ht="15.75" customHeight="1">
      <c r="A23" s="26" t="s">
        <v>11</v>
      </c>
      <c r="B23" s="26"/>
      <c r="C23" s="26"/>
      <c r="D23" s="26"/>
      <c r="E23" s="26"/>
      <c r="F23" s="27" t="s">
        <v>12</v>
      </c>
      <c r="G23" s="27"/>
      <c r="H23" s="27"/>
      <c r="I23" s="28" t="s">
        <v>160</v>
      </c>
      <c r="J23" s="28"/>
      <c r="K23" s="28"/>
      <c r="L23" s="28"/>
      <c r="M23" s="6" t="s">
        <v>10</v>
      </c>
      <c r="N23" s="18">
        <v>5</v>
      </c>
      <c r="O23" s="20">
        <f>N23</f>
        <v>5</v>
      </c>
      <c r="P23" s="17"/>
    </row>
    <row r="24" spans="1:16" s="1" customFormat="1" ht="24" customHeight="1">
      <c r="A24" s="26" t="s">
        <v>18</v>
      </c>
      <c r="B24" s="26"/>
      <c r="C24" s="26"/>
      <c r="D24" s="26"/>
      <c r="E24" s="26"/>
      <c r="F24" s="27" t="s">
        <v>12</v>
      </c>
      <c r="G24" s="27"/>
      <c r="H24" s="27"/>
      <c r="I24" s="28" t="s">
        <v>160</v>
      </c>
      <c r="J24" s="28"/>
      <c r="K24" s="28"/>
      <c r="L24" s="28"/>
      <c r="M24" s="6" t="s">
        <v>17</v>
      </c>
      <c r="N24" s="18">
        <v>0</v>
      </c>
      <c r="O24" s="20">
        <f>N24</f>
        <v>0</v>
      </c>
      <c r="P24" s="17"/>
    </row>
    <row r="25" spans="1:16" s="1" customFormat="1" ht="13.5" customHeight="1">
      <c r="A25" s="56" t="s">
        <v>20</v>
      </c>
      <c r="B25" s="56"/>
      <c r="C25" s="56"/>
      <c r="D25" s="56"/>
      <c r="E25" s="56"/>
      <c r="F25" s="32" t="s">
        <v>19</v>
      </c>
      <c r="G25" s="32"/>
      <c r="H25" s="32"/>
      <c r="I25" s="33" t="s">
        <v>0</v>
      </c>
      <c r="J25" s="33"/>
      <c r="K25" s="33"/>
      <c r="L25" s="33"/>
      <c r="M25" s="5" t="s">
        <v>0</v>
      </c>
      <c r="N25" s="21">
        <f>N26</f>
        <v>50</v>
      </c>
      <c r="O25" s="21">
        <f>O26</f>
        <v>50</v>
      </c>
      <c r="P25" s="7"/>
    </row>
    <row r="26" spans="1:16" s="1" customFormat="1" ht="13.5" customHeight="1">
      <c r="A26" s="26" t="s">
        <v>22</v>
      </c>
      <c r="B26" s="26"/>
      <c r="C26" s="26"/>
      <c r="D26" s="26"/>
      <c r="E26" s="26"/>
      <c r="F26" s="27" t="s">
        <v>19</v>
      </c>
      <c r="G26" s="27"/>
      <c r="H26" s="27"/>
      <c r="I26" s="28" t="s">
        <v>21</v>
      </c>
      <c r="J26" s="28"/>
      <c r="K26" s="28"/>
      <c r="L26" s="28"/>
      <c r="M26" s="6" t="s">
        <v>0</v>
      </c>
      <c r="N26" s="18">
        <f>N27</f>
        <v>50</v>
      </c>
      <c r="O26" s="19">
        <f>O27</f>
        <v>50</v>
      </c>
      <c r="P26" s="16"/>
    </row>
    <row r="27" spans="1:16" s="1" customFormat="1" ht="13.5" customHeight="1">
      <c r="A27" s="26" t="s">
        <v>24</v>
      </c>
      <c r="B27" s="26"/>
      <c r="C27" s="26"/>
      <c r="D27" s="26"/>
      <c r="E27" s="26"/>
      <c r="F27" s="27" t="s">
        <v>19</v>
      </c>
      <c r="G27" s="27"/>
      <c r="H27" s="27"/>
      <c r="I27" s="28" t="s">
        <v>21</v>
      </c>
      <c r="J27" s="28"/>
      <c r="K27" s="28"/>
      <c r="L27" s="28"/>
      <c r="M27" s="6" t="s">
        <v>23</v>
      </c>
      <c r="N27" s="18">
        <v>50</v>
      </c>
      <c r="O27" s="20">
        <f>N27</f>
        <v>50</v>
      </c>
      <c r="P27" s="17"/>
    </row>
    <row r="28" spans="1:16" s="1" customFormat="1" ht="13.5" customHeight="1">
      <c r="A28" s="48" t="s">
        <v>26</v>
      </c>
      <c r="B28" s="48"/>
      <c r="C28" s="48"/>
      <c r="D28" s="48"/>
      <c r="E28" s="48"/>
      <c r="F28" s="32" t="s">
        <v>25</v>
      </c>
      <c r="G28" s="32"/>
      <c r="H28" s="32"/>
      <c r="I28" s="33" t="s">
        <v>0</v>
      </c>
      <c r="J28" s="33"/>
      <c r="K28" s="33"/>
      <c r="L28" s="33"/>
      <c r="M28" s="5" t="s">
        <v>0</v>
      </c>
      <c r="N28" s="21">
        <f>N31+N36+N29</f>
        <v>4822.1</v>
      </c>
      <c r="O28" s="21">
        <f>O31+O36+O29</f>
        <v>4822.1</v>
      </c>
      <c r="P28" s="7"/>
    </row>
    <row r="29" spans="1:16" s="1" customFormat="1" ht="13.5" customHeight="1">
      <c r="A29" s="38" t="s">
        <v>169</v>
      </c>
      <c r="B29" s="39"/>
      <c r="C29" s="39"/>
      <c r="D29" s="39"/>
      <c r="E29" s="40"/>
      <c r="F29" s="23" t="s">
        <v>25</v>
      </c>
      <c r="G29" s="24"/>
      <c r="H29" s="25"/>
      <c r="I29" s="23" t="s">
        <v>170</v>
      </c>
      <c r="J29" s="24"/>
      <c r="K29" s="24"/>
      <c r="L29" s="25"/>
      <c r="M29" s="6"/>
      <c r="N29" s="18">
        <f>SUM(N30)</f>
        <v>15</v>
      </c>
      <c r="O29" s="18">
        <f>SUM(O30)</f>
        <v>15</v>
      </c>
      <c r="P29" s="7"/>
    </row>
    <row r="30" spans="1:16" s="1" customFormat="1" ht="13.5" customHeight="1">
      <c r="A30" s="38" t="s">
        <v>173</v>
      </c>
      <c r="B30" s="39"/>
      <c r="C30" s="39"/>
      <c r="D30" s="39"/>
      <c r="E30" s="40"/>
      <c r="F30" s="23" t="s">
        <v>25</v>
      </c>
      <c r="G30" s="24"/>
      <c r="H30" s="25"/>
      <c r="I30" s="23" t="s">
        <v>170</v>
      </c>
      <c r="J30" s="24"/>
      <c r="K30" s="24"/>
      <c r="L30" s="25"/>
      <c r="M30" s="6">
        <v>850</v>
      </c>
      <c r="N30" s="18">
        <v>15</v>
      </c>
      <c r="O30" s="18">
        <v>15</v>
      </c>
      <c r="P30" s="7"/>
    </row>
    <row r="31" spans="1:16" s="1" customFormat="1" ht="22.5" customHeight="1">
      <c r="A31" s="26" t="s">
        <v>140</v>
      </c>
      <c r="B31" s="26"/>
      <c r="C31" s="26"/>
      <c r="D31" s="26"/>
      <c r="E31" s="26"/>
      <c r="F31" s="27" t="s">
        <v>25</v>
      </c>
      <c r="G31" s="27"/>
      <c r="H31" s="27"/>
      <c r="I31" s="28" t="s">
        <v>141</v>
      </c>
      <c r="J31" s="28"/>
      <c r="K31" s="28"/>
      <c r="L31" s="28"/>
      <c r="M31" s="6" t="s">
        <v>0</v>
      </c>
      <c r="N31" s="18">
        <f>N32</f>
        <v>114</v>
      </c>
      <c r="O31" s="18">
        <f>O32</f>
        <v>114</v>
      </c>
      <c r="P31" s="16"/>
    </row>
    <row r="32" spans="1:16" s="1" customFormat="1" ht="22.5" customHeight="1">
      <c r="A32" s="26" t="s">
        <v>115</v>
      </c>
      <c r="B32" s="26"/>
      <c r="C32" s="26"/>
      <c r="D32" s="26"/>
      <c r="E32" s="26"/>
      <c r="F32" s="27" t="s">
        <v>25</v>
      </c>
      <c r="G32" s="27"/>
      <c r="H32" s="27"/>
      <c r="I32" s="28" t="s">
        <v>137</v>
      </c>
      <c r="J32" s="28"/>
      <c r="K32" s="28"/>
      <c r="L32" s="28"/>
      <c r="M32" s="6" t="s">
        <v>0</v>
      </c>
      <c r="N32" s="18">
        <f>N33</f>
        <v>114</v>
      </c>
      <c r="O32" s="18">
        <f>O33</f>
        <v>114</v>
      </c>
      <c r="P32" s="16"/>
    </row>
    <row r="33" spans="1:20" s="1" customFormat="1" ht="16.5" customHeight="1">
      <c r="A33" s="26" t="s">
        <v>28</v>
      </c>
      <c r="B33" s="26"/>
      <c r="C33" s="26"/>
      <c r="D33" s="26"/>
      <c r="E33" s="26"/>
      <c r="F33" s="27" t="s">
        <v>25</v>
      </c>
      <c r="G33" s="27"/>
      <c r="H33" s="27"/>
      <c r="I33" s="28" t="s">
        <v>27</v>
      </c>
      <c r="J33" s="28"/>
      <c r="K33" s="28"/>
      <c r="L33" s="28"/>
      <c r="M33" s="6" t="s">
        <v>0</v>
      </c>
      <c r="N33" s="18">
        <f>N34+N35</f>
        <v>114</v>
      </c>
      <c r="O33" s="19">
        <f>O34+O35</f>
        <v>114</v>
      </c>
      <c r="P33" s="16"/>
      <c r="Q33" s="22"/>
      <c r="R33" s="22"/>
      <c r="S33" s="22"/>
      <c r="T33" s="22"/>
    </row>
    <row r="34" spans="1:16" s="1" customFormat="1" ht="24" customHeight="1">
      <c r="A34" s="26" t="s">
        <v>18</v>
      </c>
      <c r="B34" s="26"/>
      <c r="C34" s="26"/>
      <c r="D34" s="26"/>
      <c r="E34" s="26"/>
      <c r="F34" s="27" t="s">
        <v>25</v>
      </c>
      <c r="G34" s="27"/>
      <c r="H34" s="27"/>
      <c r="I34" s="28" t="s">
        <v>27</v>
      </c>
      <c r="J34" s="28"/>
      <c r="K34" s="28"/>
      <c r="L34" s="28"/>
      <c r="M34" s="6" t="s">
        <v>17</v>
      </c>
      <c r="N34" s="18">
        <v>50</v>
      </c>
      <c r="O34" s="20">
        <f>N34</f>
        <v>50</v>
      </c>
      <c r="P34" s="17"/>
    </row>
    <row r="35" spans="1:16" s="1" customFormat="1" ht="13.5" customHeight="1">
      <c r="A35" s="26" t="s">
        <v>16</v>
      </c>
      <c r="B35" s="26"/>
      <c r="C35" s="26"/>
      <c r="D35" s="26"/>
      <c r="E35" s="26"/>
      <c r="F35" s="27" t="s">
        <v>25</v>
      </c>
      <c r="G35" s="27"/>
      <c r="H35" s="27"/>
      <c r="I35" s="28" t="s">
        <v>27</v>
      </c>
      <c r="J35" s="28"/>
      <c r="K35" s="28"/>
      <c r="L35" s="28"/>
      <c r="M35" s="6" t="s">
        <v>15</v>
      </c>
      <c r="N35" s="18">
        <v>64</v>
      </c>
      <c r="O35" s="20">
        <f>N35</f>
        <v>64</v>
      </c>
      <c r="P35" s="17"/>
    </row>
    <row r="36" spans="1:16" s="1" customFormat="1" ht="24" customHeight="1">
      <c r="A36" s="26" t="s">
        <v>139</v>
      </c>
      <c r="B36" s="26"/>
      <c r="C36" s="26"/>
      <c r="D36" s="26"/>
      <c r="E36" s="26"/>
      <c r="F36" s="27" t="s">
        <v>25</v>
      </c>
      <c r="G36" s="27"/>
      <c r="H36" s="27"/>
      <c r="I36" s="28" t="s">
        <v>156</v>
      </c>
      <c r="J36" s="28"/>
      <c r="K36" s="28"/>
      <c r="L36" s="28"/>
      <c r="M36" s="6" t="s">
        <v>0</v>
      </c>
      <c r="N36" s="18">
        <f>N37</f>
        <v>4693.1</v>
      </c>
      <c r="O36" s="18">
        <f>O37</f>
        <v>4693.1</v>
      </c>
      <c r="P36" s="16"/>
    </row>
    <row r="37" spans="1:16" s="1" customFormat="1" ht="33.75" customHeight="1">
      <c r="A37" s="26" t="s">
        <v>125</v>
      </c>
      <c r="B37" s="26"/>
      <c r="C37" s="26"/>
      <c r="D37" s="26"/>
      <c r="E37" s="26"/>
      <c r="F37" s="27" t="s">
        <v>25</v>
      </c>
      <c r="G37" s="27"/>
      <c r="H37" s="27"/>
      <c r="I37" s="23" t="s">
        <v>157</v>
      </c>
      <c r="J37" s="24"/>
      <c r="K37" s="24"/>
      <c r="L37" s="25"/>
      <c r="M37" s="6" t="s">
        <v>0</v>
      </c>
      <c r="N37" s="18">
        <f>N38+N40</f>
        <v>4693.1</v>
      </c>
      <c r="O37" s="18">
        <f>O38+O40</f>
        <v>4693.1</v>
      </c>
      <c r="P37" s="16"/>
    </row>
    <row r="38" spans="1:16" s="1" customFormat="1" ht="24" customHeight="1">
      <c r="A38" s="26" t="s">
        <v>29</v>
      </c>
      <c r="B38" s="26"/>
      <c r="C38" s="26"/>
      <c r="D38" s="26"/>
      <c r="E38" s="26"/>
      <c r="F38" s="27" t="s">
        <v>25</v>
      </c>
      <c r="G38" s="27"/>
      <c r="H38" s="27"/>
      <c r="I38" s="28" t="s">
        <v>161</v>
      </c>
      <c r="J38" s="28"/>
      <c r="K38" s="28"/>
      <c r="L38" s="28"/>
      <c r="M38" s="6" t="s">
        <v>0</v>
      </c>
      <c r="N38" s="18">
        <f>N39</f>
        <v>15</v>
      </c>
      <c r="O38" s="19">
        <f>O39</f>
        <v>15</v>
      </c>
      <c r="P38" s="16"/>
    </row>
    <row r="39" spans="1:16" s="1" customFormat="1" ht="24" customHeight="1">
      <c r="A39" s="26" t="s">
        <v>18</v>
      </c>
      <c r="B39" s="26"/>
      <c r="C39" s="26"/>
      <c r="D39" s="26"/>
      <c r="E39" s="26"/>
      <c r="F39" s="27" t="s">
        <v>25</v>
      </c>
      <c r="G39" s="27"/>
      <c r="H39" s="27"/>
      <c r="I39" s="28" t="s">
        <v>161</v>
      </c>
      <c r="J39" s="28"/>
      <c r="K39" s="28"/>
      <c r="L39" s="28"/>
      <c r="M39" s="6" t="s">
        <v>17</v>
      </c>
      <c r="N39" s="18">
        <v>15</v>
      </c>
      <c r="O39" s="20">
        <f>N39</f>
        <v>15</v>
      </c>
      <c r="P39" s="17"/>
    </row>
    <row r="40" spans="1:16" s="1" customFormat="1" ht="13.5" customHeight="1">
      <c r="A40" s="26" t="s">
        <v>28</v>
      </c>
      <c r="B40" s="26"/>
      <c r="C40" s="26"/>
      <c r="D40" s="26"/>
      <c r="E40" s="26"/>
      <c r="F40" s="27" t="s">
        <v>25</v>
      </c>
      <c r="G40" s="27"/>
      <c r="H40" s="27"/>
      <c r="I40" s="28" t="s">
        <v>162</v>
      </c>
      <c r="J40" s="28"/>
      <c r="K40" s="28"/>
      <c r="L40" s="28"/>
      <c r="M40" s="6" t="s">
        <v>0</v>
      </c>
      <c r="N40" s="18">
        <f>N41+N42+N43+N44</f>
        <v>4678.1</v>
      </c>
      <c r="O40" s="19">
        <f>O41+O42+O43+O44</f>
        <v>4678.1</v>
      </c>
      <c r="P40" s="16"/>
    </row>
    <row r="41" spans="1:16" s="1" customFormat="1" ht="13.5" customHeight="1">
      <c r="A41" s="26" t="s">
        <v>31</v>
      </c>
      <c r="B41" s="26"/>
      <c r="C41" s="26"/>
      <c r="D41" s="26"/>
      <c r="E41" s="26"/>
      <c r="F41" s="27" t="s">
        <v>25</v>
      </c>
      <c r="G41" s="27"/>
      <c r="H41" s="27"/>
      <c r="I41" s="28" t="s">
        <v>162</v>
      </c>
      <c r="J41" s="28"/>
      <c r="K41" s="28"/>
      <c r="L41" s="28"/>
      <c r="M41" s="6" t="s">
        <v>30</v>
      </c>
      <c r="N41" s="18">
        <v>3157.1</v>
      </c>
      <c r="O41" s="20">
        <f>N41</f>
        <v>3157.1</v>
      </c>
      <c r="P41" s="17"/>
    </row>
    <row r="42" spans="1:16" s="1" customFormat="1" ht="24" customHeight="1">
      <c r="A42" s="26" t="s">
        <v>18</v>
      </c>
      <c r="B42" s="26"/>
      <c r="C42" s="26"/>
      <c r="D42" s="26"/>
      <c r="E42" s="26"/>
      <c r="F42" s="27" t="s">
        <v>25</v>
      </c>
      <c r="G42" s="27"/>
      <c r="H42" s="27"/>
      <c r="I42" s="28" t="s">
        <v>162</v>
      </c>
      <c r="J42" s="28"/>
      <c r="K42" s="28"/>
      <c r="L42" s="28"/>
      <c r="M42" s="6" t="s">
        <v>17</v>
      </c>
      <c r="N42" s="18">
        <v>1500</v>
      </c>
      <c r="O42" s="20">
        <f>N42</f>
        <v>1500</v>
      </c>
      <c r="P42" s="17"/>
    </row>
    <row r="43" spans="1:16" s="1" customFormat="1" ht="13.5" customHeight="1">
      <c r="A43" s="26" t="s">
        <v>33</v>
      </c>
      <c r="B43" s="26"/>
      <c r="C43" s="26"/>
      <c r="D43" s="26"/>
      <c r="E43" s="26"/>
      <c r="F43" s="27" t="s">
        <v>25</v>
      </c>
      <c r="G43" s="27"/>
      <c r="H43" s="27"/>
      <c r="I43" s="28" t="s">
        <v>162</v>
      </c>
      <c r="J43" s="28"/>
      <c r="K43" s="28"/>
      <c r="L43" s="28"/>
      <c r="M43" s="6" t="s">
        <v>32</v>
      </c>
      <c r="N43" s="18">
        <v>15</v>
      </c>
      <c r="O43" s="20">
        <f>N43</f>
        <v>15</v>
      </c>
      <c r="P43" s="17"/>
    </row>
    <row r="44" spans="1:16" s="1" customFormat="1" ht="13.5" customHeight="1">
      <c r="A44" s="26" t="s">
        <v>16</v>
      </c>
      <c r="B44" s="26"/>
      <c r="C44" s="26"/>
      <c r="D44" s="26"/>
      <c r="E44" s="26"/>
      <c r="F44" s="27" t="s">
        <v>25</v>
      </c>
      <c r="G44" s="27"/>
      <c r="H44" s="27"/>
      <c r="I44" s="28" t="s">
        <v>162</v>
      </c>
      <c r="J44" s="28"/>
      <c r="K44" s="28"/>
      <c r="L44" s="28"/>
      <c r="M44" s="6" t="s">
        <v>15</v>
      </c>
      <c r="N44" s="18">
        <v>6</v>
      </c>
      <c r="O44" s="20">
        <f>N44</f>
        <v>6</v>
      </c>
      <c r="P44" s="17"/>
    </row>
    <row r="45" spans="1:16" s="1" customFormat="1" ht="13.5" customHeight="1">
      <c r="A45" s="49" t="s">
        <v>97</v>
      </c>
      <c r="B45" s="48"/>
      <c r="C45" s="48"/>
      <c r="D45" s="48"/>
      <c r="E45" s="48"/>
      <c r="F45" s="41" t="s">
        <v>96</v>
      </c>
      <c r="G45" s="33"/>
      <c r="H45" s="33"/>
      <c r="I45" s="33" t="s">
        <v>0</v>
      </c>
      <c r="J45" s="33"/>
      <c r="K45" s="33"/>
      <c r="L45" s="33"/>
      <c r="M45" s="5" t="s">
        <v>0</v>
      </c>
      <c r="N45" s="21">
        <f>N46</f>
        <v>224.475</v>
      </c>
      <c r="O45" s="21">
        <f>O46</f>
        <v>0</v>
      </c>
      <c r="P45" s="7">
        <f>P46</f>
        <v>224.475</v>
      </c>
    </row>
    <row r="46" spans="1:16" s="1" customFormat="1" ht="13.5" customHeight="1">
      <c r="A46" s="48" t="s">
        <v>35</v>
      </c>
      <c r="B46" s="48"/>
      <c r="C46" s="48"/>
      <c r="D46" s="48"/>
      <c r="E46" s="48"/>
      <c r="F46" s="32" t="s">
        <v>34</v>
      </c>
      <c r="G46" s="32"/>
      <c r="H46" s="32"/>
      <c r="I46" s="33" t="s">
        <v>0</v>
      </c>
      <c r="J46" s="33"/>
      <c r="K46" s="33"/>
      <c r="L46" s="33"/>
      <c r="M46" s="5" t="s">
        <v>0</v>
      </c>
      <c r="N46" s="21">
        <f>N47</f>
        <v>224.475</v>
      </c>
      <c r="O46" s="21"/>
      <c r="P46" s="21">
        <f>P47</f>
        <v>224.475</v>
      </c>
    </row>
    <row r="47" spans="1:16" s="1" customFormat="1" ht="24" customHeight="1">
      <c r="A47" s="26" t="s">
        <v>37</v>
      </c>
      <c r="B47" s="26"/>
      <c r="C47" s="26"/>
      <c r="D47" s="26"/>
      <c r="E47" s="26"/>
      <c r="F47" s="27" t="s">
        <v>34</v>
      </c>
      <c r="G47" s="27"/>
      <c r="H47" s="27"/>
      <c r="I47" s="28" t="s">
        <v>36</v>
      </c>
      <c r="J47" s="28"/>
      <c r="K47" s="28"/>
      <c r="L47" s="28"/>
      <c r="M47" s="6" t="s">
        <v>0</v>
      </c>
      <c r="N47" s="18">
        <f>N48</f>
        <v>224.475</v>
      </c>
      <c r="O47" s="19"/>
      <c r="P47" s="19">
        <f>P48</f>
        <v>224.475</v>
      </c>
    </row>
    <row r="48" spans="1:16" s="1" customFormat="1" ht="15.75" customHeight="1">
      <c r="A48" s="26" t="s">
        <v>11</v>
      </c>
      <c r="B48" s="26"/>
      <c r="C48" s="26"/>
      <c r="D48" s="26"/>
      <c r="E48" s="26"/>
      <c r="F48" s="27" t="s">
        <v>34</v>
      </c>
      <c r="G48" s="27"/>
      <c r="H48" s="27"/>
      <c r="I48" s="28" t="s">
        <v>36</v>
      </c>
      <c r="J48" s="28"/>
      <c r="K48" s="28"/>
      <c r="L48" s="28"/>
      <c r="M48" s="6" t="s">
        <v>10</v>
      </c>
      <c r="N48" s="18">
        <v>224.475</v>
      </c>
      <c r="O48" s="20"/>
      <c r="P48" s="20">
        <f>SUM(N48)</f>
        <v>224.475</v>
      </c>
    </row>
    <row r="49" spans="1:16" s="1" customFormat="1" ht="13.5" customHeight="1">
      <c r="A49" s="50" t="s">
        <v>99</v>
      </c>
      <c r="B49" s="51"/>
      <c r="C49" s="51"/>
      <c r="D49" s="51"/>
      <c r="E49" s="52"/>
      <c r="F49" s="41" t="s">
        <v>98</v>
      </c>
      <c r="G49" s="33"/>
      <c r="H49" s="33"/>
      <c r="I49" s="33" t="s">
        <v>0</v>
      </c>
      <c r="J49" s="33"/>
      <c r="K49" s="33"/>
      <c r="L49" s="33"/>
      <c r="M49" s="5" t="s">
        <v>0</v>
      </c>
      <c r="N49" s="21">
        <f>N50+N55</f>
        <v>477.95652</v>
      </c>
      <c r="O49" s="21">
        <f>O50+O55</f>
        <v>477.95652</v>
      </c>
      <c r="P49" s="7">
        <f>P50+P55</f>
        <v>0</v>
      </c>
    </row>
    <row r="50" spans="1:16" s="1" customFormat="1" ht="24" customHeight="1">
      <c r="A50" s="48" t="s">
        <v>39</v>
      </c>
      <c r="B50" s="48"/>
      <c r="C50" s="48"/>
      <c r="D50" s="48"/>
      <c r="E50" s="48"/>
      <c r="F50" s="32" t="s">
        <v>38</v>
      </c>
      <c r="G50" s="32"/>
      <c r="H50" s="32"/>
      <c r="I50" s="33" t="s">
        <v>0</v>
      </c>
      <c r="J50" s="33"/>
      <c r="K50" s="33"/>
      <c r="L50" s="33"/>
      <c r="M50" s="5" t="s">
        <v>0</v>
      </c>
      <c r="N50" s="21">
        <f aca="true" t="shared" si="0" ref="N50:O53">N51</f>
        <v>40</v>
      </c>
      <c r="O50" s="21">
        <f t="shared" si="0"/>
        <v>40</v>
      </c>
      <c r="P50" s="7"/>
    </row>
    <row r="51" spans="1:16" s="1" customFormat="1" ht="34.5" customHeight="1">
      <c r="A51" s="26" t="s">
        <v>142</v>
      </c>
      <c r="B51" s="26"/>
      <c r="C51" s="26"/>
      <c r="D51" s="26"/>
      <c r="E51" s="26"/>
      <c r="F51" s="27" t="s">
        <v>38</v>
      </c>
      <c r="G51" s="27"/>
      <c r="H51" s="27"/>
      <c r="I51" s="28" t="s">
        <v>143</v>
      </c>
      <c r="J51" s="28"/>
      <c r="K51" s="28"/>
      <c r="L51" s="28"/>
      <c r="M51" s="6" t="s">
        <v>0</v>
      </c>
      <c r="N51" s="18">
        <f t="shared" si="0"/>
        <v>40</v>
      </c>
      <c r="O51" s="18">
        <f t="shared" si="0"/>
        <v>40</v>
      </c>
      <c r="P51" s="16"/>
    </row>
    <row r="52" spans="1:16" s="1" customFormat="1" ht="13.5" customHeight="1">
      <c r="A52" s="26" t="s">
        <v>126</v>
      </c>
      <c r="B52" s="26"/>
      <c r="C52" s="26"/>
      <c r="D52" s="26"/>
      <c r="E52" s="26"/>
      <c r="F52" s="27" t="s">
        <v>38</v>
      </c>
      <c r="G52" s="27"/>
      <c r="H52" s="27"/>
      <c r="I52" s="28" t="s">
        <v>127</v>
      </c>
      <c r="J52" s="28"/>
      <c r="K52" s="28"/>
      <c r="L52" s="28"/>
      <c r="M52" s="6" t="s">
        <v>0</v>
      </c>
      <c r="N52" s="18">
        <f t="shared" si="0"/>
        <v>40</v>
      </c>
      <c r="O52" s="18">
        <f t="shared" si="0"/>
        <v>40</v>
      </c>
      <c r="P52" s="16"/>
    </row>
    <row r="53" spans="1:16" s="1" customFormat="1" ht="13.5" customHeight="1">
      <c r="A53" s="26" t="s">
        <v>41</v>
      </c>
      <c r="B53" s="26"/>
      <c r="C53" s="26"/>
      <c r="D53" s="26"/>
      <c r="E53" s="26"/>
      <c r="F53" s="27" t="s">
        <v>38</v>
      </c>
      <c r="G53" s="27"/>
      <c r="H53" s="27"/>
      <c r="I53" s="28" t="s">
        <v>40</v>
      </c>
      <c r="J53" s="28"/>
      <c r="K53" s="28"/>
      <c r="L53" s="28"/>
      <c r="M53" s="6" t="s">
        <v>0</v>
      </c>
      <c r="N53" s="18">
        <f t="shared" si="0"/>
        <v>40</v>
      </c>
      <c r="O53" s="19">
        <f t="shared" si="0"/>
        <v>40</v>
      </c>
      <c r="P53" s="16"/>
    </row>
    <row r="54" spans="1:16" s="1" customFormat="1" ht="24" customHeight="1">
      <c r="A54" s="26" t="s">
        <v>18</v>
      </c>
      <c r="B54" s="26"/>
      <c r="C54" s="26"/>
      <c r="D54" s="26"/>
      <c r="E54" s="26"/>
      <c r="F54" s="27" t="s">
        <v>38</v>
      </c>
      <c r="G54" s="27"/>
      <c r="H54" s="27"/>
      <c r="I54" s="28" t="s">
        <v>40</v>
      </c>
      <c r="J54" s="28"/>
      <c r="K54" s="28"/>
      <c r="L54" s="28"/>
      <c r="M54" s="6" t="s">
        <v>17</v>
      </c>
      <c r="N54" s="18">
        <v>40</v>
      </c>
      <c r="O54" s="20">
        <f>SUM(N54)</f>
        <v>40</v>
      </c>
      <c r="P54" s="17"/>
    </row>
    <row r="55" spans="1:16" s="1" customFormat="1" ht="24" customHeight="1">
      <c r="A55" s="48" t="s">
        <v>43</v>
      </c>
      <c r="B55" s="48"/>
      <c r="C55" s="48"/>
      <c r="D55" s="48"/>
      <c r="E55" s="48"/>
      <c r="F55" s="32" t="s">
        <v>42</v>
      </c>
      <c r="G55" s="32"/>
      <c r="H55" s="32"/>
      <c r="I55" s="33" t="s">
        <v>0</v>
      </c>
      <c r="J55" s="33"/>
      <c r="K55" s="33"/>
      <c r="L55" s="33"/>
      <c r="M55" s="5" t="s">
        <v>0</v>
      </c>
      <c r="N55" s="21">
        <f>N56+N60</f>
        <v>437.95652</v>
      </c>
      <c r="O55" s="21">
        <f>O56+O60</f>
        <v>437.95652</v>
      </c>
      <c r="P55" s="7"/>
    </row>
    <row r="56" spans="1:16" s="1" customFormat="1" ht="33.75" customHeight="1">
      <c r="A56" s="26" t="s">
        <v>144</v>
      </c>
      <c r="B56" s="26"/>
      <c r="C56" s="26"/>
      <c r="D56" s="26"/>
      <c r="E56" s="26"/>
      <c r="F56" s="27" t="s">
        <v>42</v>
      </c>
      <c r="G56" s="27"/>
      <c r="H56" s="27"/>
      <c r="I56" s="28" t="s">
        <v>145</v>
      </c>
      <c r="J56" s="28"/>
      <c r="K56" s="28"/>
      <c r="L56" s="28"/>
      <c r="M56" s="6" t="s">
        <v>0</v>
      </c>
      <c r="N56" s="18">
        <f aca="true" t="shared" si="1" ref="N56:O58">N57</f>
        <v>5</v>
      </c>
      <c r="O56" s="18">
        <f t="shared" si="1"/>
        <v>5</v>
      </c>
      <c r="P56" s="19"/>
    </row>
    <row r="57" spans="1:16" s="1" customFormat="1" ht="21.75" customHeight="1">
      <c r="A57" s="26" t="s">
        <v>128</v>
      </c>
      <c r="B57" s="26"/>
      <c r="C57" s="26"/>
      <c r="D57" s="26"/>
      <c r="E57" s="26"/>
      <c r="F57" s="27" t="s">
        <v>42</v>
      </c>
      <c r="G57" s="27"/>
      <c r="H57" s="27"/>
      <c r="I57" s="28" t="s">
        <v>129</v>
      </c>
      <c r="J57" s="28"/>
      <c r="K57" s="28"/>
      <c r="L57" s="28"/>
      <c r="M57" s="6" t="s">
        <v>0</v>
      </c>
      <c r="N57" s="18">
        <f t="shared" si="1"/>
        <v>5</v>
      </c>
      <c r="O57" s="18">
        <f t="shared" si="1"/>
        <v>5</v>
      </c>
      <c r="P57" s="19"/>
    </row>
    <row r="58" spans="1:16" s="1" customFormat="1" ht="13.5" customHeight="1">
      <c r="A58" s="26" t="s">
        <v>28</v>
      </c>
      <c r="B58" s="26"/>
      <c r="C58" s="26"/>
      <c r="D58" s="26"/>
      <c r="E58" s="26"/>
      <c r="F58" s="27" t="s">
        <v>42</v>
      </c>
      <c r="G58" s="27"/>
      <c r="H58" s="27"/>
      <c r="I58" s="28" t="s">
        <v>44</v>
      </c>
      <c r="J58" s="28"/>
      <c r="K58" s="28"/>
      <c r="L58" s="28"/>
      <c r="M58" s="6" t="s">
        <v>0</v>
      </c>
      <c r="N58" s="18">
        <f t="shared" si="1"/>
        <v>5</v>
      </c>
      <c r="O58" s="19">
        <f t="shared" si="1"/>
        <v>5</v>
      </c>
      <c r="P58" s="19"/>
    </row>
    <row r="59" spans="1:16" s="1" customFormat="1" ht="24" customHeight="1">
      <c r="A59" s="26" t="s">
        <v>18</v>
      </c>
      <c r="B59" s="26"/>
      <c r="C59" s="26"/>
      <c r="D59" s="26"/>
      <c r="E59" s="26"/>
      <c r="F59" s="27" t="s">
        <v>42</v>
      </c>
      <c r="G59" s="27"/>
      <c r="H59" s="27"/>
      <c r="I59" s="28" t="s">
        <v>44</v>
      </c>
      <c r="J59" s="28"/>
      <c r="K59" s="28"/>
      <c r="L59" s="28"/>
      <c r="M59" s="6" t="s">
        <v>17</v>
      </c>
      <c r="N59" s="18">
        <v>5</v>
      </c>
      <c r="O59" s="20">
        <f>N59</f>
        <v>5</v>
      </c>
      <c r="P59" s="20"/>
    </row>
    <row r="60" spans="1:16" s="1" customFormat="1" ht="34.5" customHeight="1">
      <c r="A60" s="26" t="s">
        <v>146</v>
      </c>
      <c r="B60" s="26"/>
      <c r="C60" s="26"/>
      <c r="D60" s="26"/>
      <c r="E60" s="26"/>
      <c r="F60" s="27" t="s">
        <v>42</v>
      </c>
      <c r="G60" s="27"/>
      <c r="H60" s="27"/>
      <c r="I60" s="28" t="s">
        <v>147</v>
      </c>
      <c r="J60" s="28"/>
      <c r="K60" s="28"/>
      <c r="L60" s="28"/>
      <c r="M60" s="6" t="s">
        <v>0</v>
      </c>
      <c r="N60" s="18">
        <f>N61+N66</f>
        <v>432.95652</v>
      </c>
      <c r="O60" s="18">
        <f>O61+O66</f>
        <v>432.95652</v>
      </c>
      <c r="P60" s="16"/>
    </row>
    <row r="61" spans="1:16" s="1" customFormat="1" ht="44.25" customHeight="1">
      <c r="A61" s="26" t="s">
        <v>130</v>
      </c>
      <c r="B61" s="26"/>
      <c r="C61" s="26"/>
      <c r="D61" s="26"/>
      <c r="E61" s="26"/>
      <c r="F61" s="27" t="s">
        <v>42</v>
      </c>
      <c r="G61" s="27"/>
      <c r="H61" s="27"/>
      <c r="I61" s="28" t="s">
        <v>131</v>
      </c>
      <c r="J61" s="28"/>
      <c r="K61" s="28"/>
      <c r="L61" s="28"/>
      <c r="M61" s="6" t="s">
        <v>0</v>
      </c>
      <c r="N61" s="18">
        <f>N62+N64</f>
        <v>28.95652</v>
      </c>
      <c r="O61" s="18">
        <f>O62+O64</f>
        <v>28.95652</v>
      </c>
      <c r="P61" s="16"/>
    </row>
    <row r="62" spans="1:16" s="1" customFormat="1" ht="13.5" customHeight="1">
      <c r="A62" s="26" t="s">
        <v>46</v>
      </c>
      <c r="B62" s="26"/>
      <c r="C62" s="26"/>
      <c r="D62" s="26"/>
      <c r="E62" s="26"/>
      <c r="F62" s="27" t="s">
        <v>42</v>
      </c>
      <c r="G62" s="27"/>
      <c r="H62" s="27"/>
      <c r="I62" s="28" t="s">
        <v>45</v>
      </c>
      <c r="J62" s="28"/>
      <c r="K62" s="28"/>
      <c r="L62" s="28"/>
      <c r="M62" s="6" t="s">
        <v>0</v>
      </c>
      <c r="N62" s="18">
        <f>N63</f>
        <v>14.47826</v>
      </c>
      <c r="O62" s="19">
        <f>O63</f>
        <v>14.47826</v>
      </c>
      <c r="P62" s="16"/>
    </row>
    <row r="63" spans="1:16" s="1" customFormat="1" ht="14.25" customHeight="1">
      <c r="A63" s="26" t="s">
        <v>11</v>
      </c>
      <c r="B63" s="26"/>
      <c r="C63" s="26"/>
      <c r="D63" s="26"/>
      <c r="E63" s="26"/>
      <c r="F63" s="27" t="s">
        <v>42</v>
      </c>
      <c r="G63" s="27"/>
      <c r="H63" s="27"/>
      <c r="I63" s="28" t="s">
        <v>45</v>
      </c>
      <c r="J63" s="28"/>
      <c r="K63" s="28"/>
      <c r="L63" s="28"/>
      <c r="M63" s="6" t="s">
        <v>10</v>
      </c>
      <c r="N63" s="18">
        <v>14.47826</v>
      </c>
      <c r="O63" s="20">
        <f>N63</f>
        <v>14.47826</v>
      </c>
      <c r="P63" s="17"/>
    </row>
    <row r="64" spans="1:16" s="1" customFormat="1" ht="16.5" customHeight="1">
      <c r="A64" s="26" t="s">
        <v>48</v>
      </c>
      <c r="B64" s="26"/>
      <c r="C64" s="26"/>
      <c r="D64" s="26"/>
      <c r="E64" s="26"/>
      <c r="F64" s="27" t="s">
        <v>42</v>
      </c>
      <c r="G64" s="27"/>
      <c r="H64" s="27"/>
      <c r="I64" s="28" t="s">
        <v>47</v>
      </c>
      <c r="J64" s="28"/>
      <c r="K64" s="28"/>
      <c r="L64" s="28"/>
      <c r="M64" s="6" t="s">
        <v>0</v>
      </c>
      <c r="N64" s="18">
        <f>N65</f>
        <v>14.47826</v>
      </c>
      <c r="O64" s="19">
        <f>O65</f>
        <v>14.47826</v>
      </c>
      <c r="P64" s="16"/>
    </row>
    <row r="65" spans="1:16" s="1" customFormat="1" ht="15.75" customHeight="1">
      <c r="A65" s="26" t="s">
        <v>11</v>
      </c>
      <c r="B65" s="26"/>
      <c r="C65" s="26"/>
      <c r="D65" s="26"/>
      <c r="E65" s="26"/>
      <c r="F65" s="27" t="s">
        <v>42</v>
      </c>
      <c r="G65" s="27"/>
      <c r="H65" s="27"/>
      <c r="I65" s="28" t="s">
        <v>47</v>
      </c>
      <c r="J65" s="28"/>
      <c r="K65" s="28"/>
      <c r="L65" s="28"/>
      <c r="M65" s="6" t="s">
        <v>10</v>
      </c>
      <c r="N65" s="18">
        <v>14.47826</v>
      </c>
      <c r="O65" s="20">
        <f>N65</f>
        <v>14.47826</v>
      </c>
      <c r="P65" s="17"/>
    </row>
    <row r="66" spans="1:16" s="1" customFormat="1" ht="24.75" customHeight="1">
      <c r="A66" s="26" t="s">
        <v>132</v>
      </c>
      <c r="B66" s="26"/>
      <c r="C66" s="26"/>
      <c r="D66" s="26"/>
      <c r="E66" s="26"/>
      <c r="F66" s="27" t="s">
        <v>42</v>
      </c>
      <c r="G66" s="27"/>
      <c r="H66" s="27"/>
      <c r="I66" s="28" t="s">
        <v>133</v>
      </c>
      <c r="J66" s="28"/>
      <c r="K66" s="28"/>
      <c r="L66" s="28"/>
      <c r="M66" s="6" t="s">
        <v>0</v>
      </c>
      <c r="N66" s="18">
        <f>N67</f>
        <v>404</v>
      </c>
      <c r="O66" s="18">
        <f>O67</f>
        <v>404</v>
      </c>
      <c r="P66" s="16"/>
    </row>
    <row r="67" spans="1:16" s="1" customFormat="1" ht="13.5" customHeight="1">
      <c r="A67" s="26" t="s">
        <v>28</v>
      </c>
      <c r="B67" s="26"/>
      <c r="C67" s="26"/>
      <c r="D67" s="26"/>
      <c r="E67" s="26"/>
      <c r="F67" s="27" t="s">
        <v>42</v>
      </c>
      <c r="G67" s="27"/>
      <c r="H67" s="27"/>
      <c r="I67" s="28" t="s">
        <v>49</v>
      </c>
      <c r="J67" s="28"/>
      <c r="K67" s="28"/>
      <c r="L67" s="28"/>
      <c r="M67" s="6" t="s">
        <v>0</v>
      </c>
      <c r="N67" s="18">
        <f>N68</f>
        <v>404</v>
      </c>
      <c r="O67" s="19">
        <f>O68</f>
        <v>404</v>
      </c>
      <c r="P67" s="16"/>
    </row>
    <row r="68" spans="1:16" s="1" customFormat="1" ht="24" customHeight="1">
      <c r="A68" s="26" t="s">
        <v>18</v>
      </c>
      <c r="B68" s="26"/>
      <c r="C68" s="26"/>
      <c r="D68" s="26"/>
      <c r="E68" s="26"/>
      <c r="F68" s="27" t="s">
        <v>42</v>
      </c>
      <c r="G68" s="27"/>
      <c r="H68" s="27"/>
      <c r="I68" s="28" t="s">
        <v>49</v>
      </c>
      <c r="J68" s="28"/>
      <c r="K68" s="28"/>
      <c r="L68" s="28"/>
      <c r="M68" s="6" t="s">
        <v>17</v>
      </c>
      <c r="N68" s="18">
        <v>404</v>
      </c>
      <c r="O68" s="20">
        <f>N68</f>
        <v>404</v>
      </c>
      <c r="P68" s="17"/>
    </row>
    <row r="69" spans="1:16" s="1" customFormat="1" ht="13.5" customHeight="1">
      <c r="A69" s="49" t="s">
        <v>101</v>
      </c>
      <c r="B69" s="48"/>
      <c r="C69" s="48"/>
      <c r="D69" s="48"/>
      <c r="E69" s="48"/>
      <c r="F69" s="41" t="s">
        <v>100</v>
      </c>
      <c r="G69" s="33"/>
      <c r="H69" s="33"/>
      <c r="I69" s="33" t="s">
        <v>0</v>
      </c>
      <c r="J69" s="33"/>
      <c r="K69" s="33"/>
      <c r="L69" s="33"/>
      <c r="M69" s="5" t="s">
        <v>0</v>
      </c>
      <c r="N69" s="21">
        <f>N70+N80</f>
        <v>2010.209</v>
      </c>
      <c r="O69" s="21">
        <f>O70+O80</f>
        <v>2010.209</v>
      </c>
      <c r="P69" s="7">
        <f>P70+P80</f>
        <v>0</v>
      </c>
    </row>
    <row r="70" spans="1:16" s="1" customFormat="1" ht="13.5" customHeight="1">
      <c r="A70" s="48" t="s">
        <v>51</v>
      </c>
      <c r="B70" s="48"/>
      <c r="C70" s="48"/>
      <c r="D70" s="48"/>
      <c r="E70" s="48"/>
      <c r="F70" s="32" t="s">
        <v>50</v>
      </c>
      <c r="G70" s="32"/>
      <c r="H70" s="32"/>
      <c r="I70" s="33" t="s">
        <v>0</v>
      </c>
      <c r="J70" s="33"/>
      <c r="K70" s="33"/>
      <c r="L70" s="33"/>
      <c r="M70" s="5" t="s">
        <v>0</v>
      </c>
      <c r="N70" s="21">
        <f>N71</f>
        <v>1147.5</v>
      </c>
      <c r="O70" s="21">
        <f>O71</f>
        <v>1147.5</v>
      </c>
      <c r="P70" s="7"/>
    </row>
    <row r="71" spans="1:16" s="1" customFormat="1" ht="24.75" customHeight="1">
      <c r="A71" s="26" t="s">
        <v>148</v>
      </c>
      <c r="B71" s="26"/>
      <c r="C71" s="26"/>
      <c r="D71" s="26"/>
      <c r="E71" s="26"/>
      <c r="F71" s="27" t="s">
        <v>50</v>
      </c>
      <c r="G71" s="27"/>
      <c r="H71" s="27"/>
      <c r="I71" s="28" t="s">
        <v>149</v>
      </c>
      <c r="J71" s="28"/>
      <c r="K71" s="28"/>
      <c r="L71" s="28"/>
      <c r="M71" s="6" t="s">
        <v>0</v>
      </c>
      <c r="N71" s="18">
        <f>N72+N77</f>
        <v>1147.5</v>
      </c>
      <c r="O71" s="18">
        <f>O72+O77</f>
        <v>1147.5</v>
      </c>
      <c r="P71" s="16"/>
    </row>
    <row r="72" spans="1:16" s="1" customFormat="1" ht="36.75" customHeight="1">
      <c r="A72" s="26" t="s">
        <v>110</v>
      </c>
      <c r="B72" s="26"/>
      <c r="C72" s="26"/>
      <c r="D72" s="26"/>
      <c r="E72" s="26"/>
      <c r="F72" s="27" t="s">
        <v>50</v>
      </c>
      <c r="G72" s="27"/>
      <c r="H72" s="27"/>
      <c r="I72" s="28" t="s">
        <v>111</v>
      </c>
      <c r="J72" s="28"/>
      <c r="K72" s="28"/>
      <c r="L72" s="28"/>
      <c r="M72" s="6" t="s">
        <v>0</v>
      </c>
      <c r="N72" s="18">
        <f>N73+N75</f>
        <v>0</v>
      </c>
      <c r="O72" s="18">
        <f>O73+O75</f>
        <v>0</v>
      </c>
      <c r="P72" s="16"/>
    </row>
    <row r="73" spans="1:16" s="1" customFormat="1" ht="24" customHeight="1">
      <c r="A73" s="26" t="s">
        <v>53</v>
      </c>
      <c r="B73" s="26"/>
      <c r="C73" s="26"/>
      <c r="D73" s="26"/>
      <c r="E73" s="26"/>
      <c r="F73" s="27" t="s">
        <v>50</v>
      </c>
      <c r="G73" s="27"/>
      <c r="H73" s="27"/>
      <c r="I73" s="28" t="s">
        <v>52</v>
      </c>
      <c r="J73" s="28"/>
      <c r="K73" s="28"/>
      <c r="L73" s="28"/>
      <c r="M73" s="6" t="s">
        <v>0</v>
      </c>
      <c r="N73" s="18">
        <f>N74</f>
        <v>0</v>
      </c>
      <c r="O73" s="19">
        <f>O74</f>
        <v>0</v>
      </c>
      <c r="P73" s="16"/>
    </row>
    <row r="74" spans="1:16" s="1" customFormat="1" ht="24" customHeight="1">
      <c r="A74" s="26" t="s">
        <v>18</v>
      </c>
      <c r="B74" s="26"/>
      <c r="C74" s="26"/>
      <c r="D74" s="26"/>
      <c r="E74" s="26"/>
      <c r="F74" s="27" t="s">
        <v>50</v>
      </c>
      <c r="G74" s="27"/>
      <c r="H74" s="27"/>
      <c r="I74" s="28" t="s">
        <v>52</v>
      </c>
      <c r="J74" s="28"/>
      <c r="K74" s="28"/>
      <c r="L74" s="28"/>
      <c r="M74" s="6" t="s">
        <v>17</v>
      </c>
      <c r="N74" s="18">
        <v>0</v>
      </c>
      <c r="O74" s="20">
        <f>N74</f>
        <v>0</v>
      </c>
      <c r="P74" s="17"/>
    </row>
    <row r="75" spans="1:16" s="1" customFormat="1" ht="33.75" customHeight="1">
      <c r="A75" s="26" t="s">
        <v>55</v>
      </c>
      <c r="B75" s="26"/>
      <c r="C75" s="26"/>
      <c r="D75" s="26"/>
      <c r="E75" s="26"/>
      <c r="F75" s="27" t="s">
        <v>50</v>
      </c>
      <c r="G75" s="27"/>
      <c r="H75" s="27"/>
      <c r="I75" s="28" t="s">
        <v>54</v>
      </c>
      <c r="J75" s="28"/>
      <c r="K75" s="28"/>
      <c r="L75" s="28"/>
      <c r="M75" s="6" t="s">
        <v>0</v>
      </c>
      <c r="N75" s="18">
        <f>N76</f>
        <v>0</v>
      </c>
      <c r="O75" s="19">
        <f>O76</f>
        <v>0</v>
      </c>
      <c r="P75" s="16"/>
    </row>
    <row r="76" spans="1:16" s="1" customFormat="1" ht="24" customHeight="1">
      <c r="A76" s="26" t="s">
        <v>18</v>
      </c>
      <c r="B76" s="26"/>
      <c r="C76" s="26"/>
      <c r="D76" s="26"/>
      <c r="E76" s="26"/>
      <c r="F76" s="27" t="s">
        <v>50</v>
      </c>
      <c r="G76" s="27"/>
      <c r="H76" s="27"/>
      <c r="I76" s="28" t="s">
        <v>54</v>
      </c>
      <c r="J76" s="28"/>
      <c r="K76" s="28"/>
      <c r="L76" s="28"/>
      <c r="M76" s="6" t="s">
        <v>17</v>
      </c>
      <c r="N76" s="18">
        <v>0</v>
      </c>
      <c r="O76" s="20">
        <f>N76</f>
        <v>0</v>
      </c>
      <c r="P76" s="17"/>
    </row>
    <row r="77" spans="1:16" s="1" customFormat="1" ht="36.75" customHeight="1">
      <c r="A77" s="26" t="s">
        <v>112</v>
      </c>
      <c r="B77" s="26"/>
      <c r="C77" s="26"/>
      <c r="D77" s="26"/>
      <c r="E77" s="26"/>
      <c r="F77" s="27" t="s">
        <v>50</v>
      </c>
      <c r="G77" s="27"/>
      <c r="H77" s="27"/>
      <c r="I77" s="28" t="s">
        <v>113</v>
      </c>
      <c r="J77" s="28"/>
      <c r="K77" s="28"/>
      <c r="L77" s="28"/>
      <c r="M77" s="6" t="s">
        <v>0</v>
      </c>
      <c r="N77" s="18">
        <f>N78</f>
        <v>1147.5</v>
      </c>
      <c r="O77" s="18">
        <f>O78</f>
        <v>1147.5</v>
      </c>
      <c r="P77" s="16"/>
    </row>
    <row r="78" spans="1:16" s="1" customFormat="1" ht="13.5" customHeight="1">
      <c r="A78" s="26" t="s">
        <v>57</v>
      </c>
      <c r="B78" s="26"/>
      <c r="C78" s="26"/>
      <c r="D78" s="26"/>
      <c r="E78" s="26"/>
      <c r="F78" s="27" t="s">
        <v>50</v>
      </c>
      <c r="G78" s="27"/>
      <c r="H78" s="27"/>
      <c r="I78" s="28" t="s">
        <v>56</v>
      </c>
      <c r="J78" s="28"/>
      <c r="K78" s="28"/>
      <c r="L78" s="28"/>
      <c r="M78" s="6" t="s">
        <v>0</v>
      </c>
      <c r="N78" s="18">
        <f>N79</f>
        <v>1147.5</v>
      </c>
      <c r="O78" s="19">
        <f>O79</f>
        <v>1147.5</v>
      </c>
      <c r="P78" s="16"/>
    </row>
    <row r="79" spans="1:16" s="1" customFormat="1" ht="24" customHeight="1">
      <c r="A79" s="26" t="s">
        <v>18</v>
      </c>
      <c r="B79" s="26"/>
      <c r="C79" s="26"/>
      <c r="D79" s="26"/>
      <c r="E79" s="26"/>
      <c r="F79" s="27" t="s">
        <v>50</v>
      </c>
      <c r="G79" s="27"/>
      <c r="H79" s="27"/>
      <c r="I79" s="28" t="s">
        <v>56</v>
      </c>
      <c r="J79" s="28"/>
      <c r="K79" s="28"/>
      <c r="L79" s="28"/>
      <c r="M79" s="6" t="s">
        <v>17</v>
      </c>
      <c r="N79" s="18">
        <v>1147.5</v>
      </c>
      <c r="O79" s="20">
        <f>N79</f>
        <v>1147.5</v>
      </c>
      <c r="P79" s="17"/>
    </row>
    <row r="80" spans="1:16" s="1" customFormat="1" ht="13.5" customHeight="1">
      <c r="A80" s="48" t="s">
        <v>59</v>
      </c>
      <c r="B80" s="48"/>
      <c r="C80" s="48"/>
      <c r="D80" s="48"/>
      <c r="E80" s="48"/>
      <c r="F80" s="32" t="s">
        <v>58</v>
      </c>
      <c r="G80" s="32"/>
      <c r="H80" s="32"/>
      <c r="I80" s="33" t="s">
        <v>0</v>
      </c>
      <c r="J80" s="33"/>
      <c r="K80" s="33"/>
      <c r="L80" s="33"/>
      <c r="M80" s="5" t="s">
        <v>0</v>
      </c>
      <c r="N80" s="21">
        <f>SUM(N81)</f>
        <v>862.7090000000001</v>
      </c>
      <c r="O80" s="21">
        <f>O81</f>
        <v>862.7090000000001</v>
      </c>
      <c r="P80" s="7"/>
    </row>
    <row r="81" spans="1:16" s="1" customFormat="1" ht="34.5" customHeight="1">
      <c r="A81" s="38" t="s">
        <v>150</v>
      </c>
      <c r="B81" s="39"/>
      <c r="C81" s="39"/>
      <c r="D81" s="39"/>
      <c r="E81" s="40"/>
      <c r="F81" s="27" t="s">
        <v>58</v>
      </c>
      <c r="G81" s="27"/>
      <c r="H81" s="27"/>
      <c r="I81" s="28" t="s">
        <v>151</v>
      </c>
      <c r="J81" s="28"/>
      <c r="K81" s="28"/>
      <c r="L81" s="28"/>
      <c r="M81" s="6" t="s">
        <v>0</v>
      </c>
      <c r="N81" s="18">
        <f>SUM(N82+N85)</f>
        <v>862.7090000000001</v>
      </c>
      <c r="O81" s="18">
        <f>SUM(O82+O85)</f>
        <v>862.7090000000001</v>
      </c>
      <c r="P81" s="16"/>
    </row>
    <row r="82" spans="1:16" s="1" customFormat="1" ht="24" customHeight="1">
      <c r="A82" s="26" t="s">
        <v>114</v>
      </c>
      <c r="B82" s="26"/>
      <c r="C82" s="26"/>
      <c r="D82" s="26"/>
      <c r="E82" s="26"/>
      <c r="F82" s="27" t="s">
        <v>58</v>
      </c>
      <c r="G82" s="27"/>
      <c r="H82" s="27"/>
      <c r="I82" s="28" t="s">
        <v>138</v>
      </c>
      <c r="J82" s="28"/>
      <c r="K82" s="28"/>
      <c r="L82" s="28"/>
      <c r="M82" s="6" t="s">
        <v>0</v>
      </c>
      <c r="N82" s="18">
        <f>N83</f>
        <v>680</v>
      </c>
      <c r="O82" s="18">
        <f>O83</f>
        <v>680</v>
      </c>
      <c r="P82" s="16"/>
    </row>
    <row r="83" spans="1:16" s="1" customFormat="1" ht="13.5" customHeight="1">
      <c r="A83" s="26" t="s">
        <v>28</v>
      </c>
      <c r="B83" s="26"/>
      <c r="C83" s="26"/>
      <c r="D83" s="26"/>
      <c r="E83" s="26"/>
      <c r="F83" s="27" t="s">
        <v>58</v>
      </c>
      <c r="G83" s="27"/>
      <c r="H83" s="27"/>
      <c r="I83" s="28" t="s">
        <v>60</v>
      </c>
      <c r="J83" s="28"/>
      <c r="K83" s="28"/>
      <c r="L83" s="28"/>
      <c r="M83" s="6" t="s">
        <v>0</v>
      </c>
      <c r="N83" s="18">
        <f>N84</f>
        <v>680</v>
      </c>
      <c r="O83" s="19">
        <f>O84</f>
        <v>680</v>
      </c>
      <c r="P83" s="16"/>
    </row>
    <row r="84" spans="1:16" s="1" customFormat="1" ht="24" customHeight="1">
      <c r="A84" s="26" t="s">
        <v>18</v>
      </c>
      <c r="B84" s="26"/>
      <c r="C84" s="26"/>
      <c r="D84" s="26"/>
      <c r="E84" s="26"/>
      <c r="F84" s="27" t="s">
        <v>58</v>
      </c>
      <c r="G84" s="27"/>
      <c r="H84" s="27"/>
      <c r="I84" s="28" t="s">
        <v>60</v>
      </c>
      <c r="J84" s="28"/>
      <c r="K84" s="28"/>
      <c r="L84" s="28"/>
      <c r="M84" s="6" t="s">
        <v>17</v>
      </c>
      <c r="N84" s="18">
        <v>680</v>
      </c>
      <c r="O84" s="20">
        <f>SUM(N84)</f>
        <v>680</v>
      </c>
      <c r="P84" s="17"/>
    </row>
    <row r="85" spans="1:16" s="1" customFormat="1" ht="15.75" customHeight="1">
      <c r="A85" s="38" t="s">
        <v>171</v>
      </c>
      <c r="B85" s="39"/>
      <c r="C85" s="39"/>
      <c r="D85" s="39"/>
      <c r="E85" s="40"/>
      <c r="F85" s="23" t="s">
        <v>58</v>
      </c>
      <c r="G85" s="24"/>
      <c r="H85" s="25"/>
      <c r="I85" s="23" t="s">
        <v>172</v>
      </c>
      <c r="J85" s="24"/>
      <c r="K85" s="24"/>
      <c r="L85" s="25"/>
      <c r="M85" s="6"/>
      <c r="N85" s="18">
        <f>SUM(N86)</f>
        <v>182.709</v>
      </c>
      <c r="O85" s="20">
        <f>SUM(O86)</f>
        <v>182.709</v>
      </c>
      <c r="P85" s="17"/>
    </row>
    <row r="86" spans="1:16" s="1" customFormat="1" ht="24" customHeight="1">
      <c r="A86" s="38" t="s">
        <v>18</v>
      </c>
      <c r="B86" s="39"/>
      <c r="C86" s="39"/>
      <c r="D86" s="39"/>
      <c r="E86" s="40"/>
      <c r="F86" s="23" t="s">
        <v>58</v>
      </c>
      <c r="G86" s="24"/>
      <c r="H86" s="25"/>
      <c r="I86" s="23" t="s">
        <v>172</v>
      </c>
      <c r="J86" s="24"/>
      <c r="K86" s="24"/>
      <c r="L86" s="25"/>
      <c r="M86" s="6">
        <v>240</v>
      </c>
      <c r="N86" s="18">
        <v>182.709</v>
      </c>
      <c r="O86" s="20">
        <v>182.709</v>
      </c>
      <c r="P86" s="17"/>
    </row>
    <row r="87" spans="1:16" s="1" customFormat="1" ht="13.5" customHeight="1">
      <c r="A87" s="49" t="s">
        <v>103</v>
      </c>
      <c r="B87" s="48"/>
      <c r="C87" s="48"/>
      <c r="D87" s="48"/>
      <c r="E87" s="48"/>
      <c r="F87" s="41" t="s">
        <v>102</v>
      </c>
      <c r="G87" s="33"/>
      <c r="H87" s="33"/>
      <c r="I87" s="33" t="s">
        <v>0</v>
      </c>
      <c r="J87" s="33"/>
      <c r="K87" s="33"/>
      <c r="L87" s="33"/>
      <c r="M87" s="5" t="s">
        <v>0</v>
      </c>
      <c r="N87" s="21">
        <f>N88+N93</f>
        <v>6492.6266000000005</v>
      </c>
      <c r="O87" s="21">
        <f>O88+O93</f>
        <v>6492.6266000000005</v>
      </c>
      <c r="P87" s="7">
        <f>P88+P93</f>
        <v>0</v>
      </c>
    </row>
    <row r="88" spans="1:16" s="1" customFormat="1" ht="13.5" customHeight="1">
      <c r="A88" s="48" t="s">
        <v>62</v>
      </c>
      <c r="B88" s="48"/>
      <c r="C88" s="48"/>
      <c r="D88" s="48"/>
      <c r="E88" s="48"/>
      <c r="F88" s="32" t="s">
        <v>61</v>
      </c>
      <c r="G88" s="32"/>
      <c r="H88" s="32"/>
      <c r="I88" s="33" t="s">
        <v>0</v>
      </c>
      <c r="J88" s="33"/>
      <c r="K88" s="33"/>
      <c r="L88" s="33"/>
      <c r="M88" s="5" t="s">
        <v>0</v>
      </c>
      <c r="N88" s="21">
        <f aca="true" t="shared" si="2" ref="N88:O91">N89</f>
        <v>470</v>
      </c>
      <c r="O88" s="21">
        <f t="shared" si="2"/>
        <v>470</v>
      </c>
      <c r="P88" s="7"/>
    </row>
    <row r="89" spans="1:16" s="1" customFormat="1" ht="22.5" customHeight="1">
      <c r="A89" s="26" t="s">
        <v>140</v>
      </c>
      <c r="B89" s="26"/>
      <c r="C89" s="26"/>
      <c r="D89" s="26"/>
      <c r="E89" s="26"/>
      <c r="F89" s="27" t="s">
        <v>61</v>
      </c>
      <c r="G89" s="27"/>
      <c r="H89" s="27"/>
      <c r="I89" s="28" t="s">
        <v>141</v>
      </c>
      <c r="J89" s="28"/>
      <c r="K89" s="28"/>
      <c r="L89" s="28"/>
      <c r="M89" s="6" t="s">
        <v>0</v>
      </c>
      <c r="N89" s="18">
        <f t="shared" si="2"/>
        <v>470</v>
      </c>
      <c r="O89" s="18">
        <f t="shared" si="2"/>
        <v>470</v>
      </c>
      <c r="P89" s="16"/>
    </row>
    <row r="90" spans="1:16" s="1" customFormat="1" ht="21.75" customHeight="1">
      <c r="A90" s="26" t="s">
        <v>115</v>
      </c>
      <c r="B90" s="26"/>
      <c r="C90" s="26"/>
      <c r="D90" s="26"/>
      <c r="E90" s="26"/>
      <c r="F90" s="27" t="s">
        <v>61</v>
      </c>
      <c r="G90" s="27"/>
      <c r="H90" s="27"/>
      <c r="I90" s="23" t="s">
        <v>137</v>
      </c>
      <c r="J90" s="24"/>
      <c r="K90" s="24"/>
      <c r="L90" s="25"/>
      <c r="M90" s="6" t="s">
        <v>0</v>
      </c>
      <c r="N90" s="18">
        <f t="shared" si="2"/>
        <v>470</v>
      </c>
      <c r="O90" s="18">
        <f t="shared" si="2"/>
        <v>470</v>
      </c>
      <c r="P90" s="16"/>
    </row>
    <row r="91" spans="1:16" s="1" customFormat="1" ht="13.5" customHeight="1">
      <c r="A91" s="26" t="s">
        <v>28</v>
      </c>
      <c r="B91" s="26"/>
      <c r="C91" s="26"/>
      <c r="D91" s="26"/>
      <c r="E91" s="26"/>
      <c r="F91" s="27" t="s">
        <v>61</v>
      </c>
      <c r="G91" s="27"/>
      <c r="H91" s="27"/>
      <c r="I91" s="28" t="s">
        <v>27</v>
      </c>
      <c r="J91" s="28"/>
      <c r="K91" s="28"/>
      <c r="L91" s="28"/>
      <c r="M91" s="6" t="s">
        <v>0</v>
      </c>
      <c r="N91" s="18">
        <f t="shared" si="2"/>
        <v>470</v>
      </c>
      <c r="O91" s="19">
        <f t="shared" si="2"/>
        <v>470</v>
      </c>
      <c r="P91" s="16"/>
    </row>
    <row r="92" spans="1:16" s="1" customFormat="1" ht="24" customHeight="1">
      <c r="A92" s="26" t="s">
        <v>18</v>
      </c>
      <c r="B92" s="26"/>
      <c r="C92" s="26"/>
      <c r="D92" s="26"/>
      <c r="E92" s="26"/>
      <c r="F92" s="27" t="s">
        <v>61</v>
      </c>
      <c r="G92" s="27"/>
      <c r="H92" s="27"/>
      <c r="I92" s="28" t="s">
        <v>27</v>
      </c>
      <c r="J92" s="28"/>
      <c r="K92" s="28"/>
      <c r="L92" s="28"/>
      <c r="M92" s="6" t="s">
        <v>17</v>
      </c>
      <c r="N92" s="18">
        <v>470</v>
      </c>
      <c r="O92" s="20">
        <f>N92</f>
        <v>470</v>
      </c>
      <c r="P92" s="17"/>
    </row>
    <row r="93" spans="1:16" s="1" customFormat="1" ht="13.5" customHeight="1">
      <c r="A93" s="48" t="s">
        <v>64</v>
      </c>
      <c r="B93" s="48"/>
      <c r="C93" s="48"/>
      <c r="D93" s="48"/>
      <c r="E93" s="48"/>
      <c r="F93" s="32" t="s">
        <v>63</v>
      </c>
      <c r="G93" s="32"/>
      <c r="H93" s="32"/>
      <c r="I93" s="33" t="s">
        <v>0</v>
      </c>
      <c r="J93" s="33"/>
      <c r="K93" s="33"/>
      <c r="L93" s="33"/>
      <c r="M93" s="5" t="s">
        <v>0</v>
      </c>
      <c r="N93" s="21">
        <f>SUM(N95+N100+N103)</f>
        <v>6022.6266000000005</v>
      </c>
      <c r="O93" s="21">
        <f>O95+O100+O103</f>
        <v>6022.6266000000005</v>
      </c>
      <c r="P93" s="7"/>
    </row>
    <row r="94" spans="1:16" s="1" customFormat="1" ht="31.5" customHeight="1">
      <c r="A94" s="26" t="s">
        <v>152</v>
      </c>
      <c r="B94" s="26"/>
      <c r="C94" s="26"/>
      <c r="D94" s="26"/>
      <c r="E94" s="26"/>
      <c r="F94" s="27" t="s">
        <v>63</v>
      </c>
      <c r="G94" s="27"/>
      <c r="H94" s="27"/>
      <c r="I94" s="28" t="s">
        <v>153</v>
      </c>
      <c r="J94" s="28"/>
      <c r="K94" s="28"/>
      <c r="L94" s="28"/>
      <c r="M94" s="6" t="s">
        <v>0</v>
      </c>
      <c r="N94" s="18">
        <f>SUM(N95+N100+N103)</f>
        <v>6022.6266000000005</v>
      </c>
      <c r="O94" s="18">
        <f>O95+O100+O103</f>
        <v>6022.6266000000005</v>
      </c>
      <c r="P94" s="16"/>
    </row>
    <row r="95" spans="1:16" s="1" customFormat="1" ht="15" customHeight="1">
      <c r="A95" s="26" t="s">
        <v>116</v>
      </c>
      <c r="B95" s="26"/>
      <c r="C95" s="26"/>
      <c r="D95" s="26"/>
      <c r="E95" s="26"/>
      <c r="F95" s="27" t="s">
        <v>63</v>
      </c>
      <c r="G95" s="27"/>
      <c r="H95" s="27"/>
      <c r="I95" s="28" t="s">
        <v>117</v>
      </c>
      <c r="J95" s="28"/>
      <c r="K95" s="28"/>
      <c r="L95" s="28"/>
      <c r="M95" s="6" t="s">
        <v>0</v>
      </c>
      <c r="N95" s="18">
        <f>N96+N98</f>
        <v>2499.188</v>
      </c>
      <c r="O95" s="18">
        <f>O96+O98</f>
        <v>2499.188</v>
      </c>
      <c r="P95" s="16"/>
    </row>
    <row r="96" spans="1:16" s="1" customFormat="1" ht="24" customHeight="1">
      <c r="A96" s="26" t="s">
        <v>66</v>
      </c>
      <c r="B96" s="26"/>
      <c r="C96" s="26"/>
      <c r="D96" s="26"/>
      <c r="E96" s="26"/>
      <c r="F96" s="27" t="s">
        <v>63</v>
      </c>
      <c r="G96" s="27"/>
      <c r="H96" s="27"/>
      <c r="I96" s="28" t="s">
        <v>65</v>
      </c>
      <c r="J96" s="28"/>
      <c r="K96" s="28"/>
      <c r="L96" s="28"/>
      <c r="M96" s="6" t="s">
        <v>0</v>
      </c>
      <c r="N96" s="18">
        <f>N97</f>
        <v>1500</v>
      </c>
      <c r="O96" s="19">
        <f>O97</f>
        <v>1500</v>
      </c>
      <c r="P96" s="16"/>
    </row>
    <row r="97" spans="1:16" s="1" customFormat="1" ht="24" customHeight="1">
      <c r="A97" s="26" t="s">
        <v>18</v>
      </c>
      <c r="B97" s="26"/>
      <c r="C97" s="26"/>
      <c r="D97" s="26"/>
      <c r="E97" s="26"/>
      <c r="F97" s="27" t="s">
        <v>63</v>
      </c>
      <c r="G97" s="27"/>
      <c r="H97" s="27"/>
      <c r="I97" s="28" t="s">
        <v>65</v>
      </c>
      <c r="J97" s="28"/>
      <c r="K97" s="28"/>
      <c r="L97" s="28"/>
      <c r="M97" s="6" t="s">
        <v>17</v>
      </c>
      <c r="N97" s="18">
        <v>1500</v>
      </c>
      <c r="O97" s="20">
        <f>N97</f>
        <v>1500</v>
      </c>
      <c r="P97" s="17"/>
    </row>
    <row r="98" spans="1:16" s="1" customFormat="1" ht="13.5" customHeight="1">
      <c r="A98" s="26" t="s">
        <v>28</v>
      </c>
      <c r="B98" s="26"/>
      <c r="C98" s="26"/>
      <c r="D98" s="26"/>
      <c r="E98" s="26"/>
      <c r="F98" s="27" t="s">
        <v>63</v>
      </c>
      <c r="G98" s="27"/>
      <c r="H98" s="27"/>
      <c r="I98" s="28" t="s">
        <v>67</v>
      </c>
      <c r="J98" s="28"/>
      <c r="K98" s="28"/>
      <c r="L98" s="28"/>
      <c r="M98" s="6" t="s">
        <v>0</v>
      </c>
      <c r="N98" s="18">
        <f>N99</f>
        <v>999.188</v>
      </c>
      <c r="O98" s="19">
        <f>O99</f>
        <v>999.188</v>
      </c>
      <c r="P98" s="16"/>
    </row>
    <row r="99" spans="1:16" s="1" customFormat="1" ht="24" customHeight="1">
      <c r="A99" s="26" t="s">
        <v>18</v>
      </c>
      <c r="B99" s="26"/>
      <c r="C99" s="26"/>
      <c r="D99" s="26"/>
      <c r="E99" s="26"/>
      <c r="F99" s="27" t="s">
        <v>63</v>
      </c>
      <c r="G99" s="27"/>
      <c r="H99" s="27"/>
      <c r="I99" s="28" t="s">
        <v>67</v>
      </c>
      <c r="J99" s="28"/>
      <c r="K99" s="28"/>
      <c r="L99" s="28"/>
      <c r="M99" s="6" t="s">
        <v>17</v>
      </c>
      <c r="N99" s="18">
        <v>999.188</v>
      </c>
      <c r="O99" s="20">
        <f>N99</f>
        <v>999.188</v>
      </c>
      <c r="P99" s="17"/>
    </row>
    <row r="100" spans="1:16" s="1" customFormat="1" ht="21.75" customHeight="1">
      <c r="A100" s="26" t="s">
        <v>118</v>
      </c>
      <c r="B100" s="26"/>
      <c r="C100" s="26"/>
      <c r="D100" s="26"/>
      <c r="E100" s="26"/>
      <c r="F100" s="27" t="s">
        <v>63</v>
      </c>
      <c r="G100" s="27"/>
      <c r="H100" s="27"/>
      <c r="I100" s="28" t="s">
        <v>119</v>
      </c>
      <c r="J100" s="28"/>
      <c r="K100" s="28"/>
      <c r="L100" s="28"/>
      <c r="M100" s="6" t="s">
        <v>0</v>
      </c>
      <c r="N100" s="18">
        <f>N101</f>
        <v>3211.32639</v>
      </c>
      <c r="O100" s="18">
        <f>O101</f>
        <v>3211.32639</v>
      </c>
      <c r="P100" s="16"/>
    </row>
    <row r="101" spans="1:16" s="1" customFormat="1" ht="13.5" customHeight="1">
      <c r="A101" s="26" t="s">
        <v>28</v>
      </c>
      <c r="B101" s="26"/>
      <c r="C101" s="26"/>
      <c r="D101" s="26"/>
      <c r="E101" s="26"/>
      <c r="F101" s="27" t="s">
        <v>63</v>
      </c>
      <c r="G101" s="27"/>
      <c r="H101" s="27"/>
      <c r="I101" s="28" t="s">
        <v>68</v>
      </c>
      <c r="J101" s="28"/>
      <c r="K101" s="28"/>
      <c r="L101" s="28"/>
      <c r="M101" s="6" t="s">
        <v>0</v>
      </c>
      <c r="N101" s="18">
        <f>N102</f>
        <v>3211.32639</v>
      </c>
      <c r="O101" s="19">
        <f>O102</f>
        <v>3211.32639</v>
      </c>
      <c r="P101" s="16"/>
    </row>
    <row r="102" spans="1:16" s="1" customFormat="1" ht="24" customHeight="1">
      <c r="A102" s="26" t="s">
        <v>18</v>
      </c>
      <c r="B102" s="26"/>
      <c r="C102" s="26"/>
      <c r="D102" s="26"/>
      <c r="E102" s="26"/>
      <c r="F102" s="27" t="s">
        <v>63</v>
      </c>
      <c r="G102" s="27"/>
      <c r="H102" s="27"/>
      <c r="I102" s="28" t="s">
        <v>68</v>
      </c>
      <c r="J102" s="28"/>
      <c r="K102" s="28"/>
      <c r="L102" s="28"/>
      <c r="M102" s="6" t="s">
        <v>17</v>
      </c>
      <c r="N102" s="18">
        <v>3211.32639</v>
      </c>
      <c r="O102" s="20">
        <f>N102</f>
        <v>3211.32639</v>
      </c>
      <c r="P102" s="17"/>
    </row>
    <row r="103" spans="1:16" s="1" customFormat="1" ht="21.75" customHeight="1">
      <c r="A103" s="26" t="s">
        <v>120</v>
      </c>
      <c r="B103" s="26"/>
      <c r="C103" s="26"/>
      <c r="D103" s="26"/>
      <c r="E103" s="26"/>
      <c r="F103" s="27" t="s">
        <v>63</v>
      </c>
      <c r="G103" s="27"/>
      <c r="H103" s="27"/>
      <c r="I103" s="28" t="s">
        <v>121</v>
      </c>
      <c r="J103" s="28"/>
      <c r="K103" s="28"/>
      <c r="L103" s="28"/>
      <c r="M103" s="6" t="s">
        <v>0</v>
      </c>
      <c r="N103" s="18">
        <f>SUM(N104+N106+N108)</f>
        <v>312.11221</v>
      </c>
      <c r="O103" s="18">
        <f>SUM(O104+O106+O108)</f>
        <v>312.11221</v>
      </c>
      <c r="P103" s="16"/>
    </row>
    <row r="104" spans="1:16" s="1" customFormat="1" ht="21.75" customHeight="1">
      <c r="A104" s="26" t="s">
        <v>69</v>
      </c>
      <c r="B104" s="26"/>
      <c r="C104" s="26"/>
      <c r="D104" s="26"/>
      <c r="E104" s="26"/>
      <c r="F104" s="27" t="s">
        <v>63</v>
      </c>
      <c r="G104" s="27"/>
      <c r="H104" s="27"/>
      <c r="I104" s="28" t="s">
        <v>93</v>
      </c>
      <c r="J104" s="28"/>
      <c r="K104" s="28"/>
      <c r="L104" s="28"/>
      <c r="M104" s="6" t="s">
        <v>0</v>
      </c>
      <c r="N104" s="18">
        <f>N105</f>
        <v>152.31208</v>
      </c>
      <c r="O104" s="19">
        <f>O105</f>
        <v>152.31208</v>
      </c>
      <c r="P104" s="16"/>
    </row>
    <row r="105" spans="1:16" s="1" customFormat="1" ht="21.75" customHeight="1">
      <c r="A105" s="26" t="s">
        <v>18</v>
      </c>
      <c r="B105" s="26"/>
      <c r="C105" s="26"/>
      <c r="D105" s="26"/>
      <c r="E105" s="26"/>
      <c r="F105" s="27" t="s">
        <v>63</v>
      </c>
      <c r="G105" s="27"/>
      <c r="H105" s="27"/>
      <c r="I105" s="28" t="s">
        <v>93</v>
      </c>
      <c r="J105" s="28"/>
      <c r="K105" s="28"/>
      <c r="L105" s="28"/>
      <c r="M105" s="6" t="s">
        <v>17</v>
      </c>
      <c r="N105" s="18">
        <v>152.31208</v>
      </c>
      <c r="O105" s="20">
        <f>N105</f>
        <v>152.31208</v>
      </c>
      <c r="P105" s="17"/>
    </row>
    <row r="106" spans="1:16" s="1" customFormat="1" ht="24" customHeight="1">
      <c r="A106" s="26" t="s">
        <v>167</v>
      </c>
      <c r="B106" s="26"/>
      <c r="C106" s="26"/>
      <c r="D106" s="26"/>
      <c r="E106" s="26"/>
      <c r="F106" s="27" t="s">
        <v>63</v>
      </c>
      <c r="G106" s="27"/>
      <c r="H106" s="27"/>
      <c r="I106" s="28" t="s">
        <v>93</v>
      </c>
      <c r="J106" s="28"/>
      <c r="K106" s="28"/>
      <c r="L106" s="28"/>
      <c r="M106" s="6" t="s">
        <v>0</v>
      </c>
      <c r="N106" s="18">
        <f>N107</f>
        <v>97.37768</v>
      </c>
      <c r="O106" s="19">
        <f>O107</f>
        <v>97.37768</v>
      </c>
      <c r="P106" s="16"/>
    </row>
    <row r="107" spans="1:16" s="1" customFormat="1" ht="24" customHeight="1">
      <c r="A107" s="26" t="s">
        <v>18</v>
      </c>
      <c r="B107" s="26"/>
      <c r="C107" s="26"/>
      <c r="D107" s="26"/>
      <c r="E107" s="26"/>
      <c r="F107" s="27" t="s">
        <v>63</v>
      </c>
      <c r="G107" s="27"/>
      <c r="H107" s="27"/>
      <c r="I107" s="28" t="s">
        <v>93</v>
      </c>
      <c r="J107" s="28"/>
      <c r="K107" s="28"/>
      <c r="L107" s="28"/>
      <c r="M107" s="6" t="s">
        <v>17</v>
      </c>
      <c r="N107" s="18">
        <v>97.37768</v>
      </c>
      <c r="O107" s="20">
        <f>N107</f>
        <v>97.37768</v>
      </c>
      <c r="P107" s="17"/>
    </row>
    <row r="108" spans="1:16" s="1" customFormat="1" ht="24" customHeight="1">
      <c r="A108" s="26" t="s">
        <v>168</v>
      </c>
      <c r="B108" s="26"/>
      <c r="C108" s="26"/>
      <c r="D108" s="26"/>
      <c r="E108" s="26"/>
      <c r="F108" s="27" t="s">
        <v>63</v>
      </c>
      <c r="G108" s="27"/>
      <c r="H108" s="27"/>
      <c r="I108" s="28" t="s">
        <v>93</v>
      </c>
      <c r="J108" s="28"/>
      <c r="K108" s="28"/>
      <c r="L108" s="28"/>
      <c r="M108" s="6" t="s">
        <v>0</v>
      </c>
      <c r="N108" s="18">
        <f>N109</f>
        <v>62.42245</v>
      </c>
      <c r="O108" s="19">
        <f>O109</f>
        <v>62.42245</v>
      </c>
      <c r="P108" s="16"/>
    </row>
    <row r="109" spans="1:16" s="1" customFormat="1" ht="24" customHeight="1">
      <c r="A109" s="26" t="s">
        <v>18</v>
      </c>
      <c r="B109" s="26"/>
      <c r="C109" s="26"/>
      <c r="D109" s="26"/>
      <c r="E109" s="26"/>
      <c r="F109" s="27" t="s">
        <v>63</v>
      </c>
      <c r="G109" s="27"/>
      <c r="H109" s="27"/>
      <c r="I109" s="28" t="s">
        <v>93</v>
      </c>
      <c r="J109" s="28"/>
      <c r="K109" s="28"/>
      <c r="L109" s="28"/>
      <c r="M109" s="6" t="s">
        <v>17</v>
      </c>
      <c r="N109" s="18">
        <v>62.42245</v>
      </c>
      <c r="O109" s="20">
        <f>N109</f>
        <v>62.42245</v>
      </c>
      <c r="P109" s="17"/>
    </row>
    <row r="110" spans="1:16" s="1" customFormat="1" ht="13.5" customHeight="1">
      <c r="A110" s="50" t="s">
        <v>105</v>
      </c>
      <c r="B110" s="51"/>
      <c r="C110" s="51"/>
      <c r="D110" s="51"/>
      <c r="E110" s="52"/>
      <c r="F110" s="34" t="s">
        <v>104</v>
      </c>
      <c r="G110" s="35"/>
      <c r="H110" s="36"/>
      <c r="I110" s="29" t="s">
        <v>0</v>
      </c>
      <c r="J110" s="30"/>
      <c r="K110" s="30"/>
      <c r="L110" s="31"/>
      <c r="M110" s="5" t="s">
        <v>0</v>
      </c>
      <c r="N110" s="21">
        <f>N111</f>
        <v>0.83486</v>
      </c>
      <c r="O110" s="21">
        <f aca="true" t="shared" si="3" ref="O110:P112">O111</f>
        <v>0</v>
      </c>
      <c r="P110" s="7">
        <f t="shared" si="3"/>
        <v>0.83486</v>
      </c>
    </row>
    <row r="111" spans="1:16" s="1" customFormat="1" ht="13.5" customHeight="1">
      <c r="A111" s="53" t="s">
        <v>71</v>
      </c>
      <c r="B111" s="54"/>
      <c r="C111" s="54"/>
      <c r="D111" s="54"/>
      <c r="E111" s="55"/>
      <c r="F111" s="42" t="s">
        <v>70</v>
      </c>
      <c r="G111" s="43"/>
      <c r="H111" s="44"/>
      <c r="I111" s="29" t="s">
        <v>0</v>
      </c>
      <c r="J111" s="30"/>
      <c r="K111" s="30"/>
      <c r="L111" s="31"/>
      <c r="M111" s="5" t="s">
        <v>0</v>
      </c>
      <c r="N111" s="21">
        <f>N112</f>
        <v>0.83486</v>
      </c>
      <c r="O111" s="21"/>
      <c r="P111" s="7">
        <f t="shared" si="3"/>
        <v>0.83486</v>
      </c>
    </row>
    <row r="112" spans="1:16" s="1" customFormat="1" ht="31.5" customHeight="1">
      <c r="A112" s="26" t="s">
        <v>152</v>
      </c>
      <c r="B112" s="26"/>
      <c r="C112" s="26"/>
      <c r="D112" s="26"/>
      <c r="E112" s="26"/>
      <c r="F112" s="27" t="s">
        <v>70</v>
      </c>
      <c r="G112" s="27"/>
      <c r="H112" s="27"/>
      <c r="I112" s="28" t="s">
        <v>153</v>
      </c>
      <c r="J112" s="28"/>
      <c r="K112" s="28"/>
      <c r="L112" s="28"/>
      <c r="M112" s="6" t="s">
        <v>0</v>
      </c>
      <c r="N112" s="18">
        <f>N113</f>
        <v>0.83486</v>
      </c>
      <c r="O112" s="18"/>
      <c r="P112" s="8">
        <f t="shared" si="3"/>
        <v>0.83486</v>
      </c>
    </row>
    <row r="113" spans="1:16" s="1" customFormat="1" ht="24.75" customHeight="1">
      <c r="A113" s="38" t="s">
        <v>122</v>
      </c>
      <c r="B113" s="39"/>
      <c r="C113" s="39"/>
      <c r="D113" s="39"/>
      <c r="E113" s="40"/>
      <c r="F113" s="27" t="s">
        <v>70</v>
      </c>
      <c r="G113" s="27"/>
      <c r="H113" s="27"/>
      <c r="I113" s="23" t="s">
        <v>123</v>
      </c>
      <c r="J113" s="24"/>
      <c r="K113" s="24"/>
      <c r="L113" s="25"/>
      <c r="M113" s="6" t="s">
        <v>0</v>
      </c>
      <c r="N113" s="18">
        <f>N114</f>
        <v>0.83486</v>
      </c>
      <c r="O113" s="18"/>
      <c r="P113" s="8">
        <f>P114</f>
        <v>0.83486</v>
      </c>
    </row>
    <row r="114" spans="1:16" s="1" customFormat="1" ht="33" customHeight="1">
      <c r="A114" s="26" t="s">
        <v>73</v>
      </c>
      <c r="B114" s="26"/>
      <c r="C114" s="26"/>
      <c r="D114" s="26"/>
      <c r="E114" s="26"/>
      <c r="F114" s="27" t="s">
        <v>70</v>
      </c>
      <c r="G114" s="27"/>
      <c r="H114" s="27"/>
      <c r="I114" s="28" t="s">
        <v>72</v>
      </c>
      <c r="J114" s="28"/>
      <c r="K114" s="28"/>
      <c r="L114" s="28"/>
      <c r="M114" s="6" t="s">
        <v>0</v>
      </c>
      <c r="N114" s="18">
        <f>N115</f>
        <v>0.83486</v>
      </c>
      <c r="O114" s="19"/>
      <c r="P114" s="16">
        <f>P115</f>
        <v>0.83486</v>
      </c>
    </row>
    <row r="115" spans="1:16" s="1" customFormat="1" ht="24" customHeight="1">
      <c r="A115" s="26" t="s">
        <v>18</v>
      </c>
      <c r="B115" s="26"/>
      <c r="C115" s="26"/>
      <c r="D115" s="26"/>
      <c r="E115" s="26"/>
      <c r="F115" s="27" t="s">
        <v>70</v>
      </c>
      <c r="G115" s="27"/>
      <c r="H115" s="27"/>
      <c r="I115" s="28" t="s">
        <v>72</v>
      </c>
      <c r="J115" s="28"/>
      <c r="K115" s="28"/>
      <c r="L115" s="28"/>
      <c r="M115" s="6" t="s">
        <v>17</v>
      </c>
      <c r="N115" s="18">
        <v>0.83486</v>
      </c>
      <c r="O115" s="20"/>
      <c r="P115" s="17">
        <f>N115</f>
        <v>0.83486</v>
      </c>
    </row>
    <row r="116" spans="1:16" s="1" customFormat="1" ht="13.5" customHeight="1">
      <c r="A116" s="49" t="s">
        <v>107</v>
      </c>
      <c r="B116" s="48"/>
      <c r="C116" s="48"/>
      <c r="D116" s="48"/>
      <c r="E116" s="48"/>
      <c r="F116" s="41" t="s">
        <v>106</v>
      </c>
      <c r="G116" s="33"/>
      <c r="H116" s="33"/>
      <c r="I116" s="33" t="s">
        <v>0</v>
      </c>
      <c r="J116" s="33"/>
      <c r="K116" s="33"/>
      <c r="L116" s="33"/>
      <c r="M116" s="5" t="s">
        <v>0</v>
      </c>
      <c r="N116" s="21">
        <f>N117+N125</f>
        <v>135</v>
      </c>
      <c r="O116" s="21">
        <f>O117+O125</f>
        <v>135</v>
      </c>
      <c r="P116" s="7">
        <f>P117+P125</f>
        <v>0</v>
      </c>
    </row>
    <row r="117" spans="1:16" s="1" customFormat="1" ht="24" customHeight="1">
      <c r="A117" s="48" t="s">
        <v>75</v>
      </c>
      <c r="B117" s="48"/>
      <c r="C117" s="48"/>
      <c r="D117" s="48"/>
      <c r="E117" s="48"/>
      <c r="F117" s="32" t="s">
        <v>74</v>
      </c>
      <c r="G117" s="32"/>
      <c r="H117" s="32"/>
      <c r="I117" s="33" t="s">
        <v>0</v>
      </c>
      <c r="J117" s="33"/>
      <c r="K117" s="33"/>
      <c r="L117" s="33"/>
      <c r="M117" s="5" t="s">
        <v>0</v>
      </c>
      <c r="N117" s="21">
        <f>N118</f>
        <v>45</v>
      </c>
      <c r="O117" s="21">
        <f>O118</f>
        <v>45</v>
      </c>
      <c r="P117" s="7"/>
    </row>
    <row r="118" spans="1:16" s="1" customFormat="1" ht="24" customHeight="1">
      <c r="A118" s="26" t="s">
        <v>139</v>
      </c>
      <c r="B118" s="26"/>
      <c r="C118" s="26"/>
      <c r="D118" s="26"/>
      <c r="E118" s="26"/>
      <c r="F118" s="27" t="s">
        <v>74</v>
      </c>
      <c r="G118" s="27"/>
      <c r="H118" s="27"/>
      <c r="I118" s="28" t="s">
        <v>156</v>
      </c>
      <c r="J118" s="28"/>
      <c r="K118" s="28"/>
      <c r="L118" s="28"/>
      <c r="M118" s="6" t="s">
        <v>0</v>
      </c>
      <c r="N118" s="18">
        <f>N119+N122</f>
        <v>45</v>
      </c>
      <c r="O118" s="18">
        <f>O119+O122</f>
        <v>45</v>
      </c>
      <c r="P118" s="16"/>
    </row>
    <row r="119" spans="1:16" s="1" customFormat="1" ht="31.5" customHeight="1">
      <c r="A119" s="26" t="s">
        <v>125</v>
      </c>
      <c r="B119" s="26"/>
      <c r="C119" s="26"/>
      <c r="D119" s="26"/>
      <c r="E119" s="26"/>
      <c r="F119" s="27" t="s">
        <v>74</v>
      </c>
      <c r="G119" s="27"/>
      <c r="H119" s="27"/>
      <c r="I119" s="23" t="s">
        <v>157</v>
      </c>
      <c r="J119" s="24"/>
      <c r="K119" s="24"/>
      <c r="L119" s="25"/>
      <c r="M119" s="6" t="s">
        <v>0</v>
      </c>
      <c r="N119" s="18">
        <f>N120</f>
        <v>30</v>
      </c>
      <c r="O119" s="18">
        <f>O120</f>
        <v>30</v>
      </c>
      <c r="P119" s="16"/>
    </row>
    <row r="120" spans="1:16" s="1" customFormat="1" ht="13.5" customHeight="1">
      <c r="A120" s="26" t="s">
        <v>28</v>
      </c>
      <c r="B120" s="26"/>
      <c r="C120" s="26"/>
      <c r="D120" s="26"/>
      <c r="E120" s="26"/>
      <c r="F120" s="27" t="s">
        <v>74</v>
      </c>
      <c r="G120" s="27"/>
      <c r="H120" s="27"/>
      <c r="I120" s="28" t="s">
        <v>162</v>
      </c>
      <c r="J120" s="28"/>
      <c r="K120" s="28"/>
      <c r="L120" s="28"/>
      <c r="M120" s="6" t="s">
        <v>0</v>
      </c>
      <c r="N120" s="18">
        <f>N121</f>
        <v>30</v>
      </c>
      <c r="O120" s="19">
        <f>O121</f>
        <v>30</v>
      </c>
      <c r="P120" s="16"/>
    </row>
    <row r="121" spans="1:16" s="1" customFormat="1" ht="24" customHeight="1">
      <c r="A121" s="26" t="s">
        <v>18</v>
      </c>
      <c r="B121" s="26"/>
      <c r="C121" s="26"/>
      <c r="D121" s="26"/>
      <c r="E121" s="26"/>
      <c r="F121" s="27" t="s">
        <v>74</v>
      </c>
      <c r="G121" s="27"/>
      <c r="H121" s="27"/>
      <c r="I121" s="28" t="s">
        <v>162</v>
      </c>
      <c r="J121" s="28"/>
      <c r="K121" s="28"/>
      <c r="L121" s="28"/>
      <c r="M121" s="6" t="s">
        <v>17</v>
      </c>
      <c r="N121" s="18">
        <v>30</v>
      </c>
      <c r="O121" s="20">
        <f>N121</f>
        <v>30</v>
      </c>
      <c r="P121" s="17"/>
    </row>
    <row r="122" spans="1:16" s="1" customFormat="1" ht="22.5" customHeight="1">
      <c r="A122" s="26" t="s">
        <v>124</v>
      </c>
      <c r="B122" s="26"/>
      <c r="C122" s="26"/>
      <c r="D122" s="26"/>
      <c r="E122" s="26"/>
      <c r="F122" s="27" t="s">
        <v>74</v>
      </c>
      <c r="G122" s="27"/>
      <c r="H122" s="27"/>
      <c r="I122" s="28" t="s">
        <v>159</v>
      </c>
      <c r="J122" s="28"/>
      <c r="K122" s="28"/>
      <c r="L122" s="28"/>
      <c r="M122" s="6" t="s">
        <v>0</v>
      </c>
      <c r="N122" s="18">
        <f>N123</f>
        <v>15</v>
      </c>
      <c r="O122" s="18">
        <f>O123</f>
        <v>15</v>
      </c>
      <c r="P122" s="16"/>
    </row>
    <row r="123" spans="1:16" s="1" customFormat="1" ht="24" customHeight="1">
      <c r="A123" s="26" t="s">
        <v>14</v>
      </c>
      <c r="B123" s="26"/>
      <c r="C123" s="26"/>
      <c r="D123" s="26"/>
      <c r="E123" s="26"/>
      <c r="F123" s="27" t="s">
        <v>74</v>
      </c>
      <c r="G123" s="27"/>
      <c r="H123" s="27"/>
      <c r="I123" s="28" t="s">
        <v>174</v>
      </c>
      <c r="J123" s="28"/>
      <c r="K123" s="28"/>
      <c r="L123" s="28"/>
      <c r="M123" s="6" t="s">
        <v>0</v>
      </c>
      <c r="N123" s="18">
        <f>N124</f>
        <v>15</v>
      </c>
      <c r="O123" s="19">
        <f>O124</f>
        <v>15</v>
      </c>
      <c r="P123" s="16"/>
    </row>
    <row r="124" spans="1:16" s="1" customFormat="1" ht="24" customHeight="1">
      <c r="A124" s="26" t="s">
        <v>18</v>
      </c>
      <c r="B124" s="26"/>
      <c r="C124" s="26"/>
      <c r="D124" s="26"/>
      <c r="E124" s="26"/>
      <c r="F124" s="27" t="s">
        <v>74</v>
      </c>
      <c r="G124" s="27"/>
      <c r="H124" s="27"/>
      <c r="I124" s="28" t="s">
        <v>174</v>
      </c>
      <c r="J124" s="28"/>
      <c r="K124" s="28"/>
      <c r="L124" s="28"/>
      <c r="M124" s="6" t="s">
        <v>17</v>
      </c>
      <c r="N124" s="18">
        <v>15</v>
      </c>
      <c r="O124" s="20">
        <f>N124</f>
        <v>15</v>
      </c>
      <c r="P124" s="17"/>
    </row>
    <row r="125" spans="1:16" s="1" customFormat="1" ht="13.5" customHeight="1">
      <c r="A125" s="48" t="s">
        <v>77</v>
      </c>
      <c r="B125" s="48"/>
      <c r="C125" s="48"/>
      <c r="D125" s="48"/>
      <c r="E125" s="48"/>
      <c r="F125" s="32" t="s">
        <v>76</v>
      </c>
      <c r="G125" s="32"/>
      <c r="H125" s="32"/>
      <c r="I125" s="33" t="s">
        <v>0</v>
      </c>
      <c r="J125" s="33"/>
      <c r="K125" s="33"/>
      <c r="L125" s="33"/>
      <c r="M125" s="5" t="s">
        <v>0</v>
      </c>
      <c r="N125" s="21">
        <f aca="true" t="shared" si="4" ref="N125:O128">N126</f>
        <v>90</v>
      </c>
      <c r="O125" s="21">
        <f t="shared" si="4"/>
        <v>90</v>
      </c>
      <c r="P125" s="7"/>
    </row>
    <row r="126" spans="1:16" s="1" customFormat="1" ht="24.75" customHeight="1">
      <c r="A126" s="26" t="s">
        <v>154</v>
      </c>
      <c r="B126" s="26"/>
      <c r="C126" s="26"/>
      <c r="D126" s="26"/>
      <c r="E126" s="26"/>
      <c r="F126" s="27" t="s">
        <v>76</v>
      </c>
      <c r="G126" s="27"/>
      <c r="H126" s="27"/>
      <c r="I126" s="28" t="s">
        <v>155</v>
      </c>
      <c r="J126" s="28"/>
      <c r="K126" s="28"/>
      <c r="L126" s="28"/>
      <c r="M126" s="6" t="s">
        <v>0</v>
      </c>
      <c r="N126" s="18">
        <f t="shared" si="4"/>
        <v>90</v>
      </c>
      <c r="O126" s="18">
        <f t="shared" si="4"/>
        <v>90</v>
      </c>
      <c r="P126" s="16"/>
    </row>
    <row r="127" spans="1:16" s="1" customFormat="1" ht="13.5" customHeight="1">
      <c r="A127" s="26" t="s">
        <v>134</v>
      </c>
      <c r="B127" s="26"/>
      <c r="C127" s="26"/>
      <c r="D127" s="26"/>
      <c r="E127" s="26"/>
      <c r="F127" s="27" t="s">
        <v>76</v>
      </c>
      <c r="G127" s="27"/>
      <c r="H127" s="27"/>
      <c r="I127" s="28" t="s">
        <v>135</v>
      </c>
      <c r="J127" s="28"/>
      <c r="K127" s="28"/>
      <c r="L127" s="28"/>
      <c r="M127" s="6" t="s">
        <v>0</v>
      </c>
      <c r="N127" s="18">
        <f t="shared" si="4"/>
        <v>90</v>
      </c>
      <c r="O127" s="18">
        <f t="shared" si="4"/>
        <v>90</v>
      </c>
      <c r="P127" s="16"/>
    </row>
    <row r="128" spans="1:16" s="1" customFormat="1" ht="13.5" customHeight="1">
      <c r="A128" s="26" t="s">
        <v>28</v>
      </c>
      <c r="B128" s="26"/>
      <c r="C128" s="26"/>
      <c r="D128" s="26"/>
      <c r="E128" s="26"/>
      <c r="F128" s="27" t="s">
        <v>76</v>
      </c>
      <c r="G128" s="27"/>
      <c r="H128" s="27"/>
      <c r="I128" s="28" t="s">
        <v>78</v>
      </c>
      <c r="J128" s="28"/>
      <c r="K128" s="28"/>
      <c r="L128" s="28"/>
      <c r="M128" s="6" t="s">
        <v>0</v>
      </c>
      <c r="N128" s="18">
        <f t="shared" si="4"/>
        <v>90</v>
      </c>
      <c r="O128" s="19">
        <f t="shared" si="4"/>
        <v>90</v>
      </c>
      <c r="P128" s="16"/>
    </row>
    <row r="129" spans="1:16" s="1" customFormat="1" ht="24" customHeight="1">
      <c r="A129" s="26" t="s">
        <v>18</v>
      </c>
      <c r="B129" s="26"/>
      <c r="C129" s="26"/>
      <c r="D129" s="26"/>
      <c r="E129" s="26"/>
      <c r="F129" s="27" t="s">
        <v>76</v>
      </c>
      <c r="G129" s="27"/>
      <c r="H129" s="27"/>
      <c r="I129" s="28" t="s">
        <v>78</v>
      </c>
      <c r="J129" s="28"/>
      <c r="K129" s="28"/>
      <c r="L129" s="28"/>
      <c r="M129" s="6" t="s">
        <v>17</v>
      </c>
      <c r="N129" s="18">
        <v>90</v>
      </c>
      <c r="O129" s="20">
        <f>N129</f>
        <v>90</v>
      </c>
      <c r="P129" s="17"/>
    </row>
    <row r="130" spans="1:16" s="1" customFormat="1" ht="24.75" customHeight="1">
      <c r="A130" s="49" t="s">
        <v>109</v>
      </c>
      <c r="B130" s="48"/>
      <c r="C130" s="48"/>
      <c r="D130" s="48"/>
      <c r="E130" s="48"/>
      <c r="F130" s="41" t="s">
        <v>108</v>
      </c>
      <c r="G130" s="33"/>
      <c r="H130" s="33"/>
      <c r="I130" s="33" t="s">
        <v>0</v>
      </c>
      <c r="J130" s="33"/>
      <c r="K130" s="33"/>
      <c r="L130" s="33"/>
      <c r="M130" s="5" t="s">
        <v>0</v>
      </c>
      <c r="N130" s="21">
        <f>N131</f>
        <v>26472.50735</v>
      </c>
      <c r="O130" s="21">
        <f>O131</f>
        <v>26472.50735</v>
      </c>
      <c r="P130" s="7">
        <f>P131</f>
        <v>0</v>
      </c>
    </row>
    <row r="131" spans="1:16" s="1" customFormat="1" ht="13.5" customHeight="1">
      <c r="A131" s="48" t="s">
        <v>80</v>
      </c>
      <c r="B131" s="48"/>
      <c r="C131" s="48"/>
      <c r="D131" s="48"/>
      <c r="E131" s="48"/>
      <c r="F131" s="32" t="s">
        <v>79</v>
      </c>
      <c r="G131" s="32"/>
      <c r="H131" s="32"/>
      <c r="I131" s="33" t="s">
        <v>0</v>
      </c>
      <c r="J131" s="33"/>
      <c r="K131" s="33"/>
      <c r="L131" s="33"/>
      <c r="M131" s="5" t="s">
        <v>0</v>
      </c>
      <c r="N131" s="21">
        <f>N132+N136</f>
        <v>26472.50735</v>
      </c>
      <c r="O131" s="21">
        <f>O132+O136</f>
        <v>26472.50735</v>
      </c>
      <c r="P131" s="7"/>
    </row>
    <row r="132" spans="1:16" s="1" customFormat="1" ht="24" customHeight="1">
      <c r="A132" s="26" t="s">
        <v>139</v>
      </c>
      <c r="B132" s="26"/>
      <c r="C132" s="26"/>
      <c r="D132" s="26"/>
      <c r="E132" s="26"/>
      <c r="F132" s="27" t="s">
        <v>79</v>
      </c>
      <c r="G132" s="27"/>
      <c r="H132" s="27"/>
      <c r="I132" s="28" t="s">
        <v>156</v>
      </c>
      <c r="J132" s="28"/>
      <c r="K132" s="28"/>
      <c r="L132" s="28"/>
      <c r="M132" s="6" t="s">
        <v>0</v>
      </c>
      <c r="N132" s="18">
        <f aca="true" t="shared" si="5" ref="N132:O134">N133</f>
        <v>26460.93735</v>
      </c>
      <c r="O132" s="18">
        <f t="shared" si="5"/>
        <v>26460.93735</v>
      </c>
      <c r="P132" s="16"/>
    </row>
    <row r="133" spans="1:16" s="1" customFormat="1" ht="24" customHeight="1">
      <c r="A133" s="26" t="s">
        <v>136</v>
      </c>
      <c r="B133" s="26"/>
      <c r="C133" s="26"/>
      <c r="D133" s="26"/>
      <c r="E133" s="26"/>
      <c r="F133" s="27" t="s">
        <v>79</v>
      </c>
      <c r="G133" s="27"/>
      <c r="H133" s="27"/>
      <c r="I133" s="28" t="s">
        <v>163</v>
      </c>
      <c r="J133" s="28"/>
      <c r="K133" s="28"/>
      <c r="L133" s="28"/>
      <c r="M133" s="6" t="s">
        <v>0</v>
      </c>
      <c r="N133" s="18">
        <f t="shared" si="5"/>
        <v>26460.93735</v>
      </c>
      <c r="O133" s="18">
        <f t="shared" si="5"/>
        <v>26460.93735</v>
      </c>
      <c r="P133" s="16"/>
    </row>
    <row r="134" spans="1:16" s="1" customFormat="1" ht="24" customHeight="1">
      <c r="A134" s="26" t="s">
        <v>81</v>
      </c>
      <c r="B134" s="26"/>
      <c r="C134" s="26"/>
      <c r="D134" s="26"/>
      <c r="E134" s="26"/>
      <c r="F134" s="27" t="s">
        <v>79</v>
      </c>
      <c r="G134" s="27"/>
      <c r="H134" s="27"/>
      <c r="I134" s="28" t="s">
        <v>164</v>
      </c>
      <c r="J134" s="28"/>
      <c r="K134" s="28"/>
      <c r="L134" s="28"/>
      <c r="M134" s="6" t="s">
        <v>0</v>
      </c>
      <c r="N134" s="18">
        <f t="shared" si="5"/>
        <v>26460.93735</v>
      </c>
      <c r="O134" s="19">
        <f t="shared" si="5"/>
        <v>26460.93735</v>
      </c>
      <c r="P134" s="16"/>
    </row>
    <row r="135" spans="1:16" s="1" customFormat="1" ht="13.5" customHeight="1">
      <c r="A135" s="26" t="s">
        <v>83</v>
      </c>
      <c r="B135" s="26"/>
      <c r="C135" s="26"/>
      <c r="D135" s="26"/>
      <c r="E135" s="26"/>
      <c r="F135" s="27" t="s">
        <v>79</v>
      </c>
      <c r="G135" s="27"/>
      <c r="H135" s="27"/>
      <c r="I135" s="28" t="s">
        <v>164</v>
      </c>
      <c r="J135" s="28"/>
      <c r="K135" s="28"/>
      <c r="L135" s="28"/>
      <c r="M135" s="6" t="s">
        <v>82</v>
      </c>
      <c r="N135" s="18">
        <v>26460.93735</v>
      </c>
      <c r="O135" s="20">
        <f>N135</f>
        <v>26460.93735</v>
      </c>
      <c r="P135" s="17"/>
    </row>
    <row r="136" spans="1:16" s="1" customFormat="1" ht="35.25" customHeight="1">
      <c r="A136" s="26" t="s">
        <v>85</v>
      </c>
      <c r="B136" s="26"/>
      <c r="C136" s="26"/>
      <c r="D136" s="26"/>
      <c r="E136" s="26"/>
      <c r="F136" s="27" t="s">
        <v>79</v>
      </c>
      <c r="G136" s="27"/>
      <c r="H136" s="27"/>
      <c r="I136" s="28" t="s">
        <v>84</v>
      </c>
      <c r="J136" s="28"/>
      <c r="K136" s="28"/>
      <c r="L136" s="28"/>
      <c r="M136" s="6" t="s">
        <v>0</v>
      </c>
      <c r="N136" s="18">
        <f>N137</f>
        <v>11.57</v>
      </c>
      <c r="O136" s="19">
        <f>O137</f>
        <v>11.57</v>
      </c>
      <c r="P136" s="16"/>
    </row>
    <row r="137" spans="1:16" s="1" customFormat="1" ht="13.5" customHeight="1">
      <c r="A137" s="26" t="s">
        <v>83</v>
      </c>
      <c r="B137" s="26"/>
      <c r="C137" s="26"/>
      <c r="D137" s="26"/>
      <c r="E137" s="26"/>
      <c r="F137" s="27" t="s">
        <v>79</v>
      </c>
      <c r="G137" s="27"/>
      <c r="H137" s="27"/>
      <c r="I137" s="28" t="s">
        <v>84</v>
      </c>
      <c r="J137" s="28"/>
      <c r="K137" s="28"/>
      <c r="L137" s="28"/>
      <c r="M137" s="6" t="s">
        <v>82</v>
      </c>
      <c r="N137" s="18">
        <v>11.57</v>
      </c>
      <c r="O137" s="20">
        <f>N137</f>
        <v>11.57</v>
      </c>
      <c r="P137" s="17"/>
    </row>
    <row r="138" spans="1:16" s="1" customFormat="1" ht="15" customHeight="1">
      <c r="A138" s="50" t="s">
        <v>89</v>
      </c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2"/>
      <c r="N138" s="9">
        <f>SUM(N130+N116+N110+N87+N69+N49+N45+N11)</f>
        <v>44107.50933</v>
      </c>
      <c r="O138" s="9">
        <f>O130+O116+O110+O87+O69+O49+O45+O11</f>
        <v>43882.19947000001</v>
      </c>
      <c r="P138" s="9">
        <f>P130+P116+P110+P87+P69+P49+P45+P11</f>
        <v>225.30986</v>
      </c>
    </row>
  </sheetData>
  <sheetProtection/>
  <mergeCells count="392">
    <mergeCell ref="A99:E99"/>
    <mergeCell ref="A91:E91"/>
    <mergeCell ref="A107:E107"/>
    <mergeCell ref="F105:H105"/>
    <mergeCell ref="F29:H29"/>
    <mergeCell ref="I29:L29"/>
    <mergeCell ref="A85:E85"/>
    <mergeCell ref="A86:E86"/>
    <mergeCell ref="A103:E103"/>
    <mergeCell ref="F103:H103"/>
    <mergeCell ref="I90:L90"/>
    <mergeCell ref="I91:L91"/>
    <mergeCell ref="I103:L103"/>
    <mergeCell ref="I105:L105"/>
    <mergeCell ref="A113:E113"/>
    <mergeCell ref="F113:H113"/>
    <mergeCell ref="I113:L113"/>
    <mergeCell ref="A110:E110"/>
    <mergeCell ref="A104:E104"/>
    <mergeCell ref="F104:H104"/>
    <mergeCell ref="I104:L104"/>
    <mergeCell ref="A105:E105"/>
    <mergeCell ref="A100:E100"/>
    <mergeCell ref="F100:H100"/>
    <mergeCell ref="I100:L100"/>
    <mergeCell ref="A102:E102"/>
    <mergeCell ref="A101:E101"/>
    <mergeCell ref="F101:H101"/>
    <mergeCell ref="I101:L101"/>
    <mergeCell ref="A137:E137"/>
    <mergeCell ref="F125:H125"/>
    <mergeCell ref="I125:L125"/>
    <mergeCell ref="F128:H128"/>
    <mergeCell ref="I128:L128"/>
    <mergeCell ref="A106:E106"/>
    <mergeCell ref="F130:H130"/>
    <mergeCell ref="I130:L130"/>
    <mergeCell ref="A134:E134"/>
    <mergeCell ref="A108:E108"/>
    <mergeCell ref="A77:E77"/>
    <mergeCell ref="F77:H77"/>
    <mergeCell ref="I77:L77"/>
    <mergeCell ref="A82:E82"/>
    <mergeCell ref="F82:H82"/>
    <mergeCell ref="A44:E44"/>
    <mergeCell ref="A68:E68"/>
    <mergeCell ref="A70:E70"/>
    <mergeCell ref="A73:E73"/>
    <mergeCell ref="A74:E74"/>
    <mergeCell ref="A78:E78"/>
    <mergeCell ref="A79:E79"/>
    <mergeCell ref="A80:E80"/>
    <mergeCell ref="F95:H95"/>
    <mergeCell ref="F90:H90"/>
    <mergeCell ref="F91:H91"/>
    <mergeCell ref="A93:E93"/>
    <mergeCell ref="F79:H79"/>
    <mergeCell ref="A92:E92"/>
    <mergeCell ref="F11:H11"/>
    <mergeCell ref="I11:L11"/>
    <mergeCell ref="A45:E45"/>
    <mergeCell ref="F45:H45"/>
    <mergeCell ref="I45:L45"/>
    <mergeCell ref="A41:E41"/>
    <mergeCell ref="A23:E23"/>
    <mergeCell ref="A24:E24"/>
    <mergeCell ref="A25:E25"/>
    <mergeCell ref="A40:E40"/>
    <mergeCell ref="A135:E135"/>
    <mergeCell ref="A136:E136"/>
    <mergeCell ref="A120:E120"/>
    <mergeCell ref="A127:E127"/>
    <mergeCell ref="A132:E132"/>
    <mergeCell ref="A116:E116"/>
    <mergeCell ref="A119:E119"/>
    <mergeCell ref="A126:E126"/>
    <mergeCell ref="A130:E130"/>
    <mergeCell ref="A121:E121"/>
    <mergeCell ref="A138:M138"/>
    <mergeCell ref="A125:E125"/>
    <mergeCell ref="A128:E128"/>
    <mergeCell ref="A129:E129"/>
    <mergeCell ref="A131:E131"/>
    <mergeCell ref="A109:E109"/>
    <mergeCell ref="A111:E111"/>
    <mergeCell ref="A114:E114"/>
    <mergeCell ref="A115:E115"/>
    <mergeCell ref="A117:E117"/>
    <mergeCell ref="A96:E96"/>
    <mergeCell ref="A97:E97"/>
    <mergeCell ref="A98:E98"/>
    <mergeCell ref="A83:E83"/>
    <mergeCell ref="A84:E84"/>
    <mergeCell ref="A88:E88"/>
    <mergeCell ref="A87:E87"/>
    <mergeCell ref="A90:E90"/>
    <mergeCell ref="A95:E95"/>
    <mergeCell ref="A75:E75"/>
    <mergeCell ref="A76:E76"/>
    <mergeCell ref="A69:E69"/>
    <mergeCell ref="A72:E72"/>
    <mergeCell ref="A71:E71"/>
    <mergeCell ref="A59:E59"/>
    <mergeCell ref="A62:E62"/>
    <mergeCell ref="A63:E63"/>
    <mergeCell ref="A64:E64"/>
    <mergeCell ref="A65:E65"/>
    <mergeCell ref="A67:E67"/>
    <mergeCell ref="A61:E61"/>
    <mergeCell ref="A66:E66"/>
    <mergeCell ref="A48:E48"/>
    <mergeCell ref="A50:E50"/>
    <mergeCell ref="A53:E53"/>
    <mergeCell ref="A54:E54"/>
    <mergeCell ref="A55:E55"/>
    <mergeCell ref="A58:E58"/>
    <mergeCell ref="A49:E49"/>
    <mergeCell ref="A52:E52"/>
    <mergeCell ref="A57:E57"/>
    <mergeCell ref="A56:E56"/>
    <mergeCell ref="A46:E46"/>
    <mergeCell ref="A47:E47"/>
    <mergeCell ref="A33:E33"/>
    <mergeCell ref="A34:E34"/>
    <mergeCell ref="A35:E35"/>
    <mergeCell ref="A38:E38"/>
    <mergeCell ref="A39:E39"/>
    <mergeCell ref="A42:E42"/>
    <mergeCell ref="A43:E43"/>
    <mergeCell ref="A26:E26"/>
    <mergeCell ref="A27:E27"/>
    <mergeCell ref="A28:E28"/>
    <mergeCell ref="A30:E30"/>
    <mergeCell ref="A29:E29"/>
    <mergeCell ref="A14:E14"/>
    <mergeCell ref="A15:E15"/>
    <mergeCell ref="A18:E18"/>
    <mergeCell ref="A19:E19"/>
    <mergeCell ref="A20:E20"/>
    <mergeCell ref="A22:E22"/>
    <mergeCell ref="A17:E17"/>
    <mergeCell ref="A21:E21"/>
    <mergeCell ref="I8:L8"/>
    <mergeCell ref="F9:H9"/>
    <mergeCell ref="I9:L9"/>
    <mergeCell ref="A10:E10"/>
    <mergeCell ref="A12:E12"/>
    <mergeCell ref="A13:E13"/>
    <mergeCell ref="A8:E8"/>
    <mergeCell ref="A9:E9"/>
    <mergeCell ref="F8:H8"/>
    <mergeCell ref="A11:E11"/>
    <mergeCell ref="F14:H14"/>
    <mergeCell ref="I14:L14"/>
    <mergeCell ref="F15:H15"/>
    <mergeCell ref="A6:P6"/>
    <mergeCell ref="F10:H10"/>
    <mergeCell ref="I10:L10"/>
    <mergeCell ref="F12:H12"/>
    <mergeCell ref="I12:L12"/>
    <mergeCell ref="F13:H13"/>
    <mergeCell ref="I13:L13"/>
    <mergeCell ref="I15:L15"/>
    <mergeCell ref="F18:H18"/>
    <mergeCell ref="I18:L18"/>
    <mergeCell ref="F17:H17"/>
    <mergeCell ref="I17:L17"/>
    <mergeCell ref="F19:H19"/>
    <mergeCell ref="I19:L19"/>
    <mergeCell ref="F20:H20"/>
    <mergeCell ref="I20:L20"/>
    <mergeCell ref="F22:H22"/>
    <mergeCell ref="I22:L22"/>
    <mergeCell ref="F21:H21"/>
    <mergeCell ref="I21:L21"/>
    <mergeCell ref="F23:H23"/>
    <mergeCell ref="I23:L23"/>
    <mergeCell ref="F24:H24"/>
    <mergeCell ref="I24:L24"/>
    <mergeCell ref="F25:H25"/>
    <mergeCell ref="I25:L25"/>
    <mergeCell ref="F26:H26"/>
    <mergeCell ref="I26:L26"/>
    <mergeCell ref="F27:H27"/>
    <mergeCell ref="I27:L27"/>
    <mergeCell ref="F28:H28"/>
    <mergeCell ref="I28:L28"/>
    <mergeCell ref="F33:H33"/>
    <mergeCell ref="I33:L33"/>
    <mergeCell ref="F34:H34"/>
    <mergeCell ref="I34:L34"/>
    <mergeCell ref="F35:H35"/>
    <mergeCell ref="I35:L35"/>
    <mergeCell ref="F38:H38"/>
    <mergeCell ref="I38:L38"/>
    <mergeCell ref="F39:H39"/>
    <mergeCell ref="I39:L39"/>
    <mergeCell ref="F40:H40"/>
    <mergeCell ref="I40:L40"/>
    <mergeCell ref="F41:H41"/>
    <mergeCell ref="I41:L41"/>
    <mergeCell ref="F42:H42"/>
    <mergeCell ref="I42:L42"/>
    <mergeCell ref="F43:H43"/>
    <mergeCell ref="I43:L43"/>
    <mergeCell ref="F44:H44"/>
    <mergeCell ref="I44:L44"/>
    <mergeCell ref="F46:H46"/>
    <mergeCell ref="I46:L46"/>
    <mergeCell ref="F47:H47"/>
    <mergeCell ref="I47:L47"/>
    <mergeCell ref="I50:L50"/>
    <mergeCell ref="F53:H53"/>
    <mergeCell ref="I53:L53"/>
    <mergeCell ref="F49:H49"/>
    <mergeCell ref="I49:L49"/>
    <mergeCell ref="F52:H52"/>
    <mergeCell ref="I52:L52"/>
    <mergeCell ref="F54:H54"/>
    <mergeCell ref="I54:L54"/>
    <mergeCell ref="F55:H55"/>
    <mergeCell ref="I55:L55"/>
    <mergeCell ref="F58:H58"/>
    <mergeCell ref="I58:L58"/>
    <mergeCell ref="F57:H57"/>
    <mergeCell ref="I57:L57"/>
    <mergeCell ref="F56:H56"/>
    <mergeCell ref="I56:L56"/>
    <mergeCell ref="F59:H59"/>
    <mergeCell ref="I59:L59"/>
    <mergeCell ref="F62:H62"/>
    <mergeCell ref="I62:L62"/>
    <mergeCell ref="F63:H63"/>
    <mergeCell ref="I63:L63"/>
    <mergeCell ref="F61:H61"/>
    <mergeCell ref="I61:L61"/>
    <mergeCell ref="I60:L60"/>
    <mergeCell ref="F60:H60"/>
    <mergeCell ref="F64:H64"/>
    <mergeCell ref="I64:L64"/>
    <mergeCell ref="F65:H65"/>
    <mergeCell ref="I65:L65"/>
    <mergeCell ref="F67:H67"/>
    <mergeCell ref="I67:L67"/>
    <mergeCell ref="F66:H66"/>
    <mergeCell ref="I66:L66"/>
    <mergeCell ref="I70:L70"/>
    <mergeCell ref="F73:H73"/>
    <mergeCell ref="I73:L73"/>
    <mergeCell ref="F69:H69"/>
    <mergeCell ref="I69:L69"/>
    <mergeCell ref="F72:H72"/>
    <mergeCell ref="I72:L72"/>
    <mergeCell ref="F71:H71"/>
    <mergeCell ref="I71:L71"/>
    <mergeCell ref="F74:H74"/>
    <mergeCell ref="I74:L74"/>
    <mergeCell ref="F75:H75"/>
    <mergeCell ref="I75:L75"/>
    <mergeCell ref="F76:H76"/>
    <mergeCell ref="I76:L76"/>
    <mergeCell ref="I79:L79"/>
    <mergeCell ref="F80:H80"/>
    <mergeCell ref="I80:L80"/>
    <mergeCell ref="F83:H83"/>
    <mergeCell ref="I83:L83"/>
    <mergeCell ref="F78:H78"/>
    <mergeCell ref="I82:L82"/>
    <mergeCell ref="I78:L78"/>
    <mergeCell ref="F84:H84"/>
    <mergeCell ref="I84:L84"/>
    <mergeCell ref="F88:H88"/>
    <mergeCell ref="I88:L88"/>
    <mergeCell ref="F87:H87"/>
    <mergeCell ref="I87:L87"/>
    <mergeCell ref="F85:H85"/>
    <mergeCell ref="F86:H86"/>
    <mergeCell ref="I85:L85"/>
    <mergeCell ref="I86:L86"/>
    <mergeCell ref="F92:H92"/>
    <mergeCell ref="I92:L92"/>
    <mergeCell ref="F93:H93"/>
    <mergeCell ref="I93:L93"/>
    <mergeCell ref="F96:H96"/>
    <mergeCell ref="I96:L96"/>
    <mergeCell ref="I95:L95"/>
    <mergeCell ref="F97:H97"/>
    <mergeCell ref="I97:L97"/>
    <mergeCell ref="F98:H98"/>
    <mergeCell ref="I98:L98"/>
    <mergeCell ref="F99:H99"/>
    <mergeCell ref="I99:L99"/>
    <mergeCell ref="I115:L115"/>
    <mergeCell ref="F112:H112"/>
    <mergeCell ref="I112:L112"/>
    <mergeCell ref="F111:H111"/>
    <mergeCell ref="F102:H102"/>
    <mergeCell ref="I102:L102"/>
    <mergeCell ref="F106:H106"/>
    <mergeCell ref="I106:L106"/>
    <mergeCell ref="F114:H114"/>
    <mergeCell ref="I114:L114"/>
    <mergeCell ref="I120:L120"/>
    <mergeCell ref="F116:H116"/>
    <mergeCell ref="I116:L116"/>
    <mergeCell ref="F119:H119"/>
    <mergeCell ref="I119:L119"/>
    <mergeCell ref="F108:H108"/>
    <mergeCell ref="I108:L108"/>
    <mergeCell ref="F109:H109"/>
    <mergeCell ref="I109:L109"/>
    <mergeCell ref="F115:H115"/>
    <mergeCell ref="F136:H136"/>
    <mergeCell ref="F121:H121"/>
    <mergeCell ref="I121:L121"/>
    <mergeCell ref="F123:H123"/>
    <mergeCell ref="I123:L123"/>
    <mergeCell ref="F124:H124"/>
    <mergeCell ref="I124:L124"/>
    <mergeCell ref="F129:H129"/>
    <mergeCell ref="I136:L136"/>
    <mergeCell ref="I129:L129"/>
    <mergeCell ref="F131:H131"/>
    <mergeCell ref="I131:L131"/>
    <mergeCell ref="F137:H137"/>
    <mergeCell ref="I137:L137"/>
    <mergeCell ref="F134:H134"/>
    <mergeCell ref="I134:L134"/>
    <mergeCell ref="F135:H135"/>
    <mergeCell ref="I135:L135"/>
    <mergeCell ref="F132:H132"/>
    <mergeCell ref="I132:L132"/>
    <mergeCell ref="A81:E81"/>
    <mergeCell ref="F81:H81"/>
    <mergeCell ref="I81:L81"/>
    <mergeCell ref="A89:E89"/>
    <mergeCell ref="A32:E32"/>
    <mergeCell ref="F32:H32"/>
    <mergeCell ref="I32:L32"/>
    <mergeCell ref="A37:E37"/>
    <mergeCell ref="F37:H37"/>
    <mergeCell ref="I37:L37"/>
    <mergeCell ref="F127:H127"/>
    <mergeCell ref="I127:L127"/>
    <mergeCell ref="A133:E133"/>
    <mergeCell ref="F133:H133"/>
    <mergeCell ref="I133:L133"/>
    <mergeCell ref="A16:E16"/>
    <mergeCell ref="F16:H16"/>
    <mergeCell ref="I16:L16"/>
    <mergeCell ref="A31:E31"/>
    <mergeCell ref="F31:H31"/>
    <mergeCell ref="I31:L31"/>
    <mergeCell ref="A36:E36"/>
    <mergeCell ref="F36:H36"/>
    <mergeCell ref="I36:L36"/>
    <mergeCell ref="A51:E51"/>
    <mergeCell ref="F51:H51"/>
    <mergeCell ref="I51:L51"/>
    <mergeCell ref="F48:H48"/>
    <mergeCell ref="I48:L48"/>
    <mergeCell ref="F50:H50"/>
    <mergeCell ref="F89:H89"/>
    <mergeCell ref="I89:L89"/>
    <mergeCell ref="A94:E94"/>
    <mergeCell ref="F94:H94"/>
    <mergeCell ref="I94:L94"/>
    <mergeCell ref="A112:E112"/>
    <mergeCell ref="F110:H110"/>
    <mergeCell ref="I110:L110"/>
    <mergeCell ref="F107:H107"/>
    <mergeCell ref="I107:L107"/>
    <mergeCell ref="F117:H117"/>
    <mergeCell ref="I117:L117"/>
    <mergeCell ref="F120:H120"/>
    <mergeCell ref="F126:H126"/>
    <mergeCell ref="I126:L126"/>
    <mergeCell ref="A122:E122"/>
    <mergeCell ref="F122:H122"/>
    <mergeCell ref="I122:L122"/>
    <mergeCell ref="A123:E123"/>
    <mergeCell ref="A124:E124"/>
    <mergeCell ref="F30:H30"/>
    <mergeCell ref="I30:L30"/>
    <mergeCell ref="A118:E118"/>
    <mergeCell ref="F118:H118"/>
    <mergeCell ref="I118:L118"/>
    <mergeCell ref="I111:L111"/>
    <mergeCell ref="A60:E60"/>
    <mergeCell ref="F68:H68"/>
    <mergeCell ref="I68:L68"/>
    <mergeCell ref="F70:H70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2019-11-19T13:34:51Z</cp:lastPrinted>
  <dcterms:created xsi:type="dcterms:W3CDTF">2018-11-15T09:48:34Z</dcterms:created>
  <dcterms:modified xsi:type="dcterms:W3CDTF">2019-12-30T09:59:56Z</dcterms:modified>
  <cp:category/>
  <cp:version/>
  <cp:contentType/>
  <cp:contentStatus/>
</cp:coreProperties>
</file>