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>
    <definedName name="_xlnm.Print_Area" localSheetId="0">'Печатная форма'!$A$1:$Q$34</definedName>
  </definedNames>
  <calcPr fullCalcOnLoad="1"/>
</workbook>
</file>

<file path=xl/sharedStrings.xml><?xml version="1.0" encoding="utf-8"?>
<sst xmlns="http://schemas.openxmlformats.org/spreadsheetml/2006/main" count="61" uniqueCount="61">
  <si>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</si>
  <si>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</si>
  <si>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</si>
  <si>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</si>
  <si>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</si>
  <si>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</si>
  <si>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</si>
  <si>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</si>
  <si>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</si>
  <si>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</si>
  <si>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</si>
  <si>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</si>
  <si>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</si>
  <si>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</si>
  <si>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</si>
  <si>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</si>
  <si>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</si>
  <si>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</si>
  <si>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</si>
  <si>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</si>
  <si>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</si>
  <si>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</si>
  <si>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</si>
  <si>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</si>
  <si>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</si>
  <si>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</si>
  <si>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</si>
  <si>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</si>
  <si>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</si>
  <si>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</si>
  <si>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</si>
  <si>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</si>
  <si>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</si>
  <si>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</si>
  <si>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</si>
  <si>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</si>
  <si>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</si>
  <si>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</si>
  <si>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</si>
  <si>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</si>
  <si>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</si>
  <si>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</si>
  <si>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</si>
  <si>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</si>
  <si>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</si>
  <si>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</si>
  <si>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</si>
  <si>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</si>
  <si>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</si>
  <si>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</si>
  <si>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тыс. руб.</t>
  </si>
  <si>
    <t>ИТОГО</t>
  </si>
  <si>
    <t>Распределение бюджетных ассигнований по разделам и подразделам классификации расходов бюджета сельского поселения Сентябрьский на 2020 год</t>
  </si>
  <si>
    <t>Отклонения</t>
  </si>
  <si>
    <t>Уточнено на 2020 год</t>
  </si>
  <si>
    <t>Приложение 4</t>
  </si>
  <si>
    <t>Утверждено Решением Совета депутатов №77 от 31.12.2019 г. на 2020 год</t>
  </si>
  <si>
    <t>Сельское хозяйство</t>
  </si>
  <si>
    <t>0405</t>
  </si>
  <si>
    <t>к  решению Совета депутатов</t>
  </si>
  <si>
    <t>от  06.02.2020 г. №84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</si>
</sst>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164" fontId="5" fillId="33" borderId="11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4" fontId="4" fillId="34" borderId="11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view="pageBreakPreview" zoomScaleSheetLayoutView="100" zoomScalePageLayoutView="0" workbookViewId="0" topLeftCell="A2">
      <selection activeCell="P34" sqref="P34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8.7109375" style="1" customWidth="1"/>
    <col min="13" max="13" width="6.7109375" style="1" customWidth="1"/>
    <col min="14" max="14" width="9.7109375" style="1" customWidth="1"/>
    <col min="15" max="15" width="12.140625" style="0" customWidth="1"/>
    <col min="16" max="16" width="14.140625" style="0" customWidth="1"/>
  </cols>
  <sheetData>
    <row r="1" spans="2:20" ht="12.75">
      <c r="B1"/>
      <c r="N1" s="8" t="s">
        <v>55</v>
      </c>
      <c r="O1" s="9"/>
      <c r="Q1" s="9"/>
      <c r="R1" s="9"/>
      <c r="S1" s="9"/>
      <c r="T1" s="9"/>
    </row>
    <row r="2" spans="2:20" ht="12.75">
      <c r="B2"/>
      <c r="N2" s="9" t="s">
        <v>59</v>
      </c>
      <c r="O2" s="9"/>
      <c r="Q2" s="9"/>
      <c r="R2" s="9"/>
      <c r="S2" s="9"/>
      <c r="T2" s="9"/>
    </row>
    <row r="3" spans="2:20" ht="12.75">
      <c r="B3"/>
      <c r="N3" s="9" t="s">
        <v>49</v>
      </c>
      <c r="O3" s="9"/>
      <c r="Q3" s="9"/>
      <c r="R3" s="9"/>
      <c r="S3" s="9"/>
      <c r="T3" s="9"/>
    </row>
    <row r="4" spans="2:20" ht="12.75">
      <c r="B4"/>
      <c r="N4" s="9" t="s">
        <v>60</v>
      </c>
      <c r="O4" s="9"/>
      <c r="Q4" s="9"/>
      <c r="R4" s="9"/>
      <c r="S4" s="9"/>
      <c r="T4" s="9"/>
    </row>
    <row r="5" spans="2:15" ht="12.75">
      <c r="B5"/>
      <c r="G5" s="2"/>
      <c r="O5" s="1"/>
    </row>
    <row r="6" spans="1:16" s="1" customFormat="1" ht="28.5" customHeight="1">
      <c r="A6" s="26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P7" s="3" t="s">
        <v>50</v>
      </c>
    </row>
    <row r="8" spans="1:16" s="1" customFormat="1" ht="60.75" customHeight="1">
      <c r="A8" s="27" t="s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7" t="s">
        <v>1</v>
      </c>
      <c r="M8" s="28" t="s">
        <v>56</v>
      </c>
      <c r="N8" s="29"/>
      <c r="O8" s="12" t="s">
        <v>53</v>
      </c>
      <c r="P8" s="12" t="s">
        <v>54</v>
      </c>
    </row>
    <row r="9" spans="1:16" s="1" customFormat="1" ht="12.75" customHeight="1">
      <c r="A9" s="30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4">
        <v>2</v>
      </c>
      <c r="M9" s="30">
        <v>3</v>
      </c>
      <c r="N9" s="30"/>
      <c r="O9" s="13">
        <v>4</v>
      </c>
      <c r="P9" s="13">
        <v>5</v>
      </c>
    </row>
    <row r="10" spans="1:16" s="1" customFormat="1" ht="13.5" customHeight="1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7" t="s">
        <v>3</v>
      </c>
      <c r="M10" s="25">
        <f>SUM(M11:N14)</f>
        <v>8293.900000000001</v>
      </c>
      <c r="N10" s="25"/>
      <c r="O10" s="14">
        <f>SUM(O11:O14)</f>
        <v>2100.2</v>
      </c>
      <c r="P10" s="18">
        <f>SUM(P11:P14)</f>
        <v>10394.1</v>
      </c>
    </row>
    <row r="11" spans="1:16" s="1" customFormat="1" ht="24" customHeight="1">
      <c r="A11" s="20" t="s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5" t="s">
        <v>5</v>
      </c>
      <c r="M11" s="21">
        <v>704.2</v>
      </c>
      <c r="N11" s="21"/>
      <c r="O11" s="17">
        <v>131.7</v>
      </c>
      <c r="P11" s="10">
        <f>SUM(M11:O11)</f>
        <v>835.9000000000001</v>
      </c>
    </row>
    <row r="12" spans="1:16" s="1" customFormat="1" ht="24" customHeight="1">
      <c r="A12" s="20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5" t="s">
        <v>7</v>
      </c>
      <c r="M12" s="21">
        <v>2717.6</v>
      </c>
      <c r="N12" s="21"/>
      <c r="O12" s="17">
        <v>448.5</v>
      </c>
      <c r="P12" s="10">
        <f>SUM(M12:O12)</f>
        <v>3166.1</v>
      </c>
    </row>
    <row r="13" spans="1:16" s="1" customFormat="1" ht="13.5" customHeight="1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5" t="s">
        <v>9</v>
      </c>
      <c r="M13" s="21">
        <v>50</v>
      </c>
      <c r="N13" s="21"/>
      <c r="O13" s="17">
        <v>0</v>
      </c>
      <c r="P13" s="10">
        <v>50</v>
      </c>
    </row>
    <row r="14" spans="1:16" s="1" customFormat="1" ht="13.5" customHeight="1">
      <c r="A14" s="20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5" t="s">
        <v>11</v>
      </c>
      <c r="M14" s="21">
        <v>4822.1</v>
      </c>
      <c r="N14" s="21"/>
      <c r="O14" s="17">
        <v>1520</v>
      </c>
      <c r="P14" s="10">
        <f>SUM(M14:O14)</f>
        <v>6342.1</v>
      </c>
    </row>
    <row r="15" spans="1:16" s="1" customFormat="1" ht="13.5" customHeight="1">
      <c r="A15" s="24" t="s">
        <v>14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7" t="s">
        <v>13</v>
      </c>
      <c r="M15" s="25">
        <f>M16</f>
        <v>224.475</v>
      </c>
      <c r="N15" s="25"/>
      <c r="O15" s="14">
        <f>SUM(O16)</f>
        <v>0</v>
      </c>
      <c r="P15" s="18">
        <f>P16</f>
        <v>224.475</v>
      </c>
    </row>
    <row r="16" spans="1:16" s="1" customFormat="1" ht="13.5" customHeight="1">
      <c r="A16" s="20" t="s">
        <v>16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5" t="s">
        <v>15</v>
      </c>
      <c r="M16" s="21">
        <v>224.475</v>
      </c>
      <c r="N16" s="21"/>
      <c r="O16" s="17">
        <v>0</v>
      </c>
      <c r="P16" s="10">
        <v>224.475</v>
      </c>
    </row>
    <row r="17" spans="1:16" s="1" customFormat="1" ht="21.75" customHeight="1">
      <c r="A17" s="24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5" t="s">
        <v>17</v>
      </c>
      <c r="M17" s="25">
        <f>SUM(M18:N19)</f>
        <v>477.95652</v>
      </c>
      <c r="N17" s="25"/>
      <c r="O17" s="14">
        <f>SUM(O18:O19)</f>
        <v>181.5</v>
      </c>
      <c r="P17" s="18">
        <f>P18+P19</f>
        <v>659.45652</v>
      </c>
    </row>
    <row r="18" spans="1:16" s="1" customFormat="1" ht="24" customHeight="1">
      <c r="A18" s="20" t="s">
        <v>20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5" t="s">
        <v>19</v>
      </c>
      <c r="M18" s="21">
        <v>40</v>
      </c>
      <c r="N18" s="21"/>
      <c r="O18" s="17">
        <v>66</v>
      </c>
      <c r="P18" s="10">
        <f>SUM(M18:O18)</f>
        <v>106</v>
      </c>
    </row>
    <row r="19" spans="1:16" s="1" customFormat="1" ht="13.5" customHeight="1">
      <c r="A19" s="20" t="s">
        <v>22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5" t="s">
        <v>21</v>
      </c>
      <c r="M19" s="21">
        <v>437.95652</v>
      </c>
      <c r="N19" s="21"/>
      <c r="O19" s="17">
        <v>115.5</v>
      </c>
      <c r="P19" s="10">
        <f>SUM(M19:O19)</f>
        <v>553.45652</v>
      </c>
    </row>
    <row r="20" spans="1:16" s="1" customFormat="1" ht="13.5" customHeight="1">
      <c r="A20" s="24" t="s">
        <v>24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7" t="s">
        <v>23</v>
      </c>
      <c r="M20" s="25">
        <f>SUM(M21:N23)</f>
        <v>2010.2089999999998</v>
      </c>
      <c r="N20" s="25"/>
      <c r="O20" s="14">
        <f>SUM(O21:O23)</f>
        <v>681.27798</v>
      </c>
      <c r="P20" s="18">
        <f>SUM(P21:P23)</f>
        <v>2691.4869799999997</v>
      </c>
    </row>
    <row r="21" spans="1:16" s="1" customFormat="1" ht="13.5" customHeight="1">
      <c r="A21" s="20" t="s">
        <v>57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9" t="s">
        <v>58</v>
      </c>
      <c r="M21" s="21">
        <v>0</v>
      </c>
      <c r="N21" s="21"/>
      <c r="O21" s="17">
        <v>20.276</v>
      </c>
      <c r="P21" s="10">
        <f aca="true" t="shared" si="0" ref="P21:P26">SUM(M21:O21)</f>
        <v>20.276</v>
      </c>
    </row>
    <row r="22" spans="1:16" s="1" customFormat="1" ht="13.5" customHeight="1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5" t="s">
        <v>25</v>
      </c>
      <c r="M22" s="21">
        <v>1147.5</v>
      </c>
      <c r="N22" s="21"/>
      <c r="O22" s="17">
        <v>7.00198</v>
      </c>
      <c r="P22" s="10">
        <f t="shared" si="0"/>
        <v>1154.50198</v>
      </c>
    </row>
    <row r="23" spans="1:16" s="1" customFormat="1" ht="13.5" customHeight="1">
      <c r="A23" s="20" t="s">
        <v>28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5" t="s">
        <v>27</v>
      </c>
      <c r="M23" s="21">
        <v>862.709</v>
      </c>
      <c r="N23" s="21"/>
      <c r="O23" s="17">
        <v>654</v>
      </c>
      <c r="P23" s="10">
        <f t="shared" si="0"/>
        <v>1516.7089999999998</v>
      </c>
    </row>
    <row r="24" spans="1:16" s="1" customFormat="1" ht="13.5" customHeight="1">
      <c r="A24" s="24" t="s">
        <v>30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7" t="s">
        <v>29</v>
      </c>
      <c r="M24" s="25">
        <f>M26+M25</f>
        <v>6492.62655</v>
      </c>
      <c r="N24" s="25"/>
      <c r="O24" s="14">
        <f>SUM(O25:O26)</f>
        <v>478.4724</v>
      </c>
      <c r="P24" s="18">
        <f t="shared" si="0"/>
        <v>6971.09895</v>
      </c>
    </row>
    <row r="25" spans="1:16" s="1" customFormat="1" ht="13.5" customHeight="1">
      <c r="A25" s="20" t="s">
        <v>32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5" t="s">
        <v>31</v>
      </c>
      <c r="M25" s="21">
        <v>470</v>
      </c>
      <c r="N25" s="21"/>
      <c r="O25" s="17">
        <v>301</v>
      </c>
      <c r="P25" s="10">
        <f t="shared" si="0"/>
        <v>771</v>
      </c>
    </row>
    <row r="26" spans="1:16" s="1" customFormat="1" ht="13.5" customHeight="1">
      <c r="A26" s="20" t="s">
        <v>34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31" t="s">
        <v>33</v>
      </c>
      <c r="M26" s="32">
        <v>6022.62655</v>
      </c>
      <c r="N26" s="32"/>
      <c r="O26" s="33">
        <v>177.4724</v>
      </c>
      <c r="P26" s="34">
        <f t="shared" si="0"/>
        <v>6200.09895</v>
      </c>
    </row>
    <row r="27" spans="1:16" s="1" customFormat="1" ht="13.5" customHeight="1">
      <c r="A27" s="24" t="s">
        <v>36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7" t="s">
        <v>35</v>
      </c>
      <c r="M27" s="25">
        <f>M28</f>
        <v>0.83486</v>
      </c>
      <c r="N27" s="25"/>
      <c r="O27" s="14">
        <f>O28</f>
        <v>0</v>
      </c>
      <c r="P27" s="18">
        <f>P28</f>
        <v>0.83486</v>
      </c>
    </row>
    <row r="28" spans="1:16" s="1" customFormat="1" ht="13.5" customHeight="1">
      <c r="A28" s="20" t="s">
        <v>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5" t="s">
        <v>37</v>
      </c>
      <c r="M28" s="21">
        <v>0.83486</v>
      </c>
      <c r="N28" s="21"/>
      <c r="O28" s="17">
        <v>0</v>
      </c>
      <c r="P28" s="10">
        <v>0.83486</v>
      </c>
    </row>
    <row r="29" spans="1:16" s="1" customFormat="1" ht="13.5" customHeight="1">
      <c r="A29" s="24" t="s">
        <v>40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7" t="s">
        <v>39</v>
      </c>
      <c r="M29" s="25">
        <f>M30+M31</f>
        <v>135</v>
      </c>
      <c r="N29" s="25"/>
      <c r="O29" s="14">
        <f>O30+O31</f>
        <v>0</v>
      </c>
      <c r="P29" s="18">
        <f>P30+P31</f>
        <v>135</v>
      </c>
    </row>
    <row r="30" spans="1:16" s="1" customFormat="1" ht="13.5" customHeight="1">
      <c r="A30" s="20" t="s">
        <v>42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5" t="s">
        <v>41</v>
      </c>
      <c r="M30" s="21">
        <v>45</v>
      </c>
      <c r="N30" s="21"/>
      <c r="O30" s="17">
        <v>0</v>
      </c>
      <c r="P30" s="10">
        <v>45</v>
      </c>
    </row>
    <row r="31" spans="1:16" s="1" customFormat="1" ht="13.5" customHeight="1">
      <c r="A31" s="20" t="s">
        <v>44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5" t="s">
        <v>43</v>
      </c>
      <c r="M31" s="21">
        <v>90</v>
      </c>
      <c r="N31" s="21"/>
      <c r="O31" s="17">
        <v>0</v>
      </c>
      <c r="P31" s="10">
        <v>90</v>
      </c>
    </row>
    <row r="32" spans="1:16" s="1" customFormat="1" ht="24" customHeight="1">
      <c r="A32" s="24" t="s">
        <v>46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7" t="s">
        <v>45</v>
      </c>
      <c r="M32" s="25">
        <f>M33</f>
        <v>26472.5074</v>
      </c>
      <c r="N32" s="25"/>
      <c r="O32" s="14">
        <f>O33</f>
        <v>0</v>
      </c>
      <c r="P32" s="18">
        <f>P33</f>
        <v>26472.5074</v>
      </c>
    </row>
    <row r="33" spans="1:16" s="1" customFormat="1" ht="13.5" customHeight="1">
      <c r="A33" s="20" t="s">
        <v>48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5" t="s">
        <v>47</v>
      </c>
      <c r="M33" s="21">
        <v>26472.5074</v>
      </c>
      <c r="N33" s="21"/>
      <c r="O33" s="15">
        <v>0</v>
      </c>
      <c r="P33" s="10">
        <f>SUM(M33:O33)</f>
        <v>26472.5074</v>
      </c>
    </row>
    <row r="34" spans="1:16" s="1" customFormat="1" ht="15" customHeight="1">
      <c r="A34" s="22" t="s">
        <v>51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6"/>
      <c r="M34" s="23">
        <f>M10+M15+M17+M20+M24+M27+M29+M32</f>
        <v>44107.50933</v>
      </c>
      <c r="N34" s="23"/>
      <c r="O34" s="16">
        <f>SUM(O10+O15+O17+O20+O24+O27+O29+O32)</f>
        <v>3441.4503799999998</v>
      </c>
      <c r="P34" s="11">
        <f>SUM(P32+P29+P27+P24+P20+P17+P15+P10)</f>
        <v>47548.959709999996</v>
      </c>
    </row>
  </sheetData>
  <sheetProtection/>
  <mergeCells count="55">
    <mergeCell ref="A6:P6"/>
    <mergeCell ref="A8:K8"/>
    <mergeCell ref="M8:N8"/>
    <mergeCell ref="A9:K9"/>
    <mergeCell ref="M9:N9"/>
    <mergeCell ref="A10:K10"/>
    <mergeCell ref="M10:N10"/>
    <mergeCell ref="A11:K11"/>
    <mergeCell ref="M11:N11"/>
    <mergeCell ref="A12:K12"/>
    <mergeCell ref="M12:N12"/>
    <mergeCell ref="A13:K13"/>
    <mergeCell ref="M13:N13"/>
    <mergeCell ref="A14:K14"/>
    <mergeCell ref="M14:N14"/>
    <mergeCell ref="A15:K15"/>
    <mergeCell ref="M15:N15"/>
    <mergeCell ref="A16:K16"/>
    <mergeCell ref="M16:N16"/>
    <mergeCell ref="A17:K17"/>
    <mergeCell ref="M17:N17"/>
    <mergeCell ref="A18:K18"/>
    <mergeCell ref="M18:N18"/>
    <mergeCell ref="A19:K19"/>
    <mergeCell ref="M19:N19"/>
    <mergeCell ref="A20:K20"/>
    <mergeCell ref="M20:N20"/>
    <mergeCell ref="A22:K22"/>
    <mergeCell ref="M22:N22"/>
    <mergeCell ref="A23:K23"/>
    <mergeCell ref="M23:N23"/>
    <mergeCell ref="A21:K21"/>
    <mergeCell ref="M21:N21"/>
    <mergeCell ref="A24:K24"/>
    <mergeCell ref="M24:N24"/>
    <mergeCell ref="A25:K25"/>
    <mergeCell ref="M25:N25"/>
    <mergeCell ref="A26:K26"/>
    <mergeCell ref="M26:N26"/>
    <mergeCell ref="A27:K27"/>
    <mergeCell ref="M27:N27"/>
    <mergeCell ref="A28:K28"/>
    <mergeCell ref="M28:N28"/>
    <mergeCell ref="A29:K29"/>
    <mergeCell ref="M29:N29"/>
    <mergeCell ref="A33:K33"/>
    <mergeCell ref="M33:N33"/>
    <mergeCell ref="A34:K34"/>
    <mergeCell ref="M34:N34"/>
    <mergeCell ref="A30:K30"/>
    <mergeCell ref="M30:N30"/>
    <mergeCell ref="A31:K31"/>
    <mergeCell ref="M31:N31"/>
    <mergeCell ref="A32:K32"/>
    <mergeCell ref="M32:N3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2018-11-15T10:43:09Z</cp:lastPrinted>
  <dcterms:created xsi:type="dcterms:W3CDTF">2018-11-15T10:23:55Z</dcterms:created>
  <dcterms:modified xsi:type="dcterms:W3CDTF">2020-02-11T10:34:00Z</dcterms:modified>
  <cp:category/>
  <cp:version/>
  <cp:contentType/>
  <cp:contentStatus/>
</cp:coreProperties>
</file>