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8" sheetId="1" r:id="rId1"/>
  </sheets>
  <definedNames>
    <definedName name="_xlnm.Print_Area" localSheetId="0">'8'!$A$1:$T$104</definedName>
  </definedNames>
  <calcPr fullCalcOnLoad="1"/>
</workbook>
</file>

<file path=xl/comments1.xml><?xml version="1.0" encoding="utf-8"?>
<comments xmlns="http://schemas.openxmlformats.org/spreadsheetml/2006/main">
  <authors>
    <author>senty</author>
  </authors>
  <commentList>
    <comment ref="K72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  <comment ref="M72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</commentList>
</comments>
</file>

<file path=xl/sharedStrings.xml><?xml version="1.0" encoding="utf-8"?>
<sst xmlns="http://schemas.openxmlformats.org/spreadsheetml/2006/main" count="290" uniqueCount="138">
  <si>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</si>
  <si>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</si>
  <si>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</si>
  <si>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</si>
  <si>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</si>
  <si>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</si>
  <si>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</si>
  <si>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</si>
  <si>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</si>
  <si>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</si>
  <si>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</si>
  <si>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</si>
  <si>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</si>
  <si>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</si>
  <si>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</si>
  <si>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</si>
  <si>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</si>
  <si>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</si>
  <si>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</si>
  <si>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</si>
  <si>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</si>
  <si>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</si>
  <si>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</si>
  <si>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</si>
  <si>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</si>
  <si>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</si>
  <si>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</si>
  <si>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</si>
  <si>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</si>
  <si>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</si>
  <si>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</si>
  <si>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</si>
  <si>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</si>
  <si>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</si>
  <si>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</si>
  <si>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</si>
  <si>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</si>
  <si>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</si>
  <si>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</si>
  <si>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</si>
  <si>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</si>
  <si>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</si>
  <si>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</si>
  <si>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0400199990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</si>
  <si>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</si>
  <si>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</si>
  <si>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</si>
  <si>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</si>
  <si>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</si>
  <si>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</si>
  <si>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</si>
  <si>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</si>
  <si>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</si>
  <si>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</si>
  <si>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</si>
  <si>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</si>
  <si>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</si>
  <si>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</si>
  <si>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</si>
  <si>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</si>
  <si>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</si>
  <si>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</si>
  <si>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</si>
  <si>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0100000000</t>
  </si>
  <si>
    <t>0100200000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</si>
  <si>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</si>
  <si>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</si>
  <si>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</si>
  <si>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</si>
  <si>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</si>
  <si>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</si>
  <si>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</si>
  <si>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</si>
  <si>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</si>
  <si>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</si>
  <si>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</si>
  <si>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</si>
  <si>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0200000000</t>
  </si>
  <si>
    <t>Основное мероприятие "Приобретение, замена, содержание и обслуживание  информационных ресурсов"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</si>
  <si>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</si>
  <si>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</si>
  <si>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</si>
  <si>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</si>
  <si>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0500100000</t>
  </si>
  <si>
    <t>0500200000</t>
  </si>
  <si>
    <t>050F200000</t>
  </si>
  <si>
    <t>050F255550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</si>
  <si>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</si>
  <si>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</si>
  <si>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</si>
  <si>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</si>
  <si>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</si>
  <si>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</si>
  <si>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</si>
  <si>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</si>
  <si>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</si>
  <si>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</si>
  <si>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</si>
  <si>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</si>
  <si>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</si>
  <si>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</si>
  <si>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</si>
  <si>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</si>
  <si>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</si>
  <si>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</si>
  <si>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</si>
  <si>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</si>
  <si>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</si>
  <si>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</si>
  <si>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</si>
  <si>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</si>
  <si>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</si>
  <si>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</si>
  <si>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</si>
  <si>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</si>
  <si>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0600302040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</si>
  <si>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2020 год</t>
  </si>
  <si>
    <t>0600302400</t>
  </si>
  <si>
    <t>Другие общегосударственные вопросы</t>
  </si>
  <si>
    <t>Непрограммные расходы органов государственной власти</t>
  </si>
  <si>
    <t>5000009200</t>
  </si>
  <si>
    <t>2020 год</t>
  </si>
  <si>
    <t>Отклонения</t>
  </si>
  <si>
    <t>Уточнено на 2020 год</t>
  </si>
  <si>
    <t>Прочие мероприятия органов местного самоуправления</t>
  </si>
  <si>
    <t>Обеспечение защиты информации и персональных данных</t>
  </si>
  <si>
    <t>0400289004</t>
  </si>
  <si>
    <t>Основное мероприятие "Обеспечение защиты информации и персональных данных"</t>
  </si>
  <si>
    <t>0400100000</t>
  </si>
  <si>
    <t>0400200000</t>
  </si>
  <si>
    <t>0600984200</t>
  </si>
  <si>
    <t>Муниципальная программа Нефтеюганского района "Развитие агропромышленного комплекса и рынка ельскохозяйственной продукции, сырья и продовольствия в Нефтеюганском районе в 2019-2024 гг. и на период до 2030 г."</t>
  </si>
  <si>
    <t>Основное мероприятие "Защита населения от болезней, общих для человека и животных"</t>
  </si>
  <si>
    <t>Субвенции на организхацию мероприятий при осуществлении деятельности по обращению с животными без владельцев</t>
  </si>
  <si>
    <t>0600900000</t>
  </si>
  <si>
    <t>Приложение 8</t>
  </si>
  <si>
    <t>от 06.02.2020 №84</t>
  </si>
  <si>
    <t>к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</si>
</sst>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right" vertical="center"/>
    </xf>
    <xf numFmtId="168" fontId="10" fillId="0" borderId="10" xfId="0" applyNumberFormat="1" applyFont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 wrapText="1"/>
    </xf>
    <xf numFmtId="0" fontId="0" fillId="34" borderId="0" xfId="0" applyNumberFormat="1" applyFill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168" fontId="10" fillId="34" borderId="10" xfId="0" applyNumberFormat="1" applyFont="1" applyFill="1" applyBorder="1" applyAlignment="1">
      <alignment horizontal="right" vertical="center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64" fontId="10" fillId="35" borderId="10" xfId="52" applyNumberFormat="1" applyFont="1" applyFill="1" applyBorder="1" applyAlignment="1">
      <alignment horizontal="right" vertical="center"/>
      <protection/>
    </xf>
    <xf numFmtId="164" fontId="4" fillId="35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нсферты на 2011 прил.1 к соглашению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115" zoomScaleSheetLayoutView="115" zoomScalePageLayoutView="0" workbookViewId="0" topLeftCell="A85">
      <selection activeCell="L104" sqref="L10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5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4.7109375" style="1" customWidth="1"/>
    <col min="12" max="12" width="11.7109375" style="0" customWidth="1"/>
    <col min="13" max="13" width="14.28125" style="0" customWidth="1"/>
  </cols>
  <sheetData>
    <row r="1" spans="3:16" ht="12.75">
      <c r="C1" s="12"/>
      <c r="D1" s="12"/>
      <c r="E1" s="12"/>
      <c r="K1" s="11" t="s">
        <v>135</v>
      </c>
      <c r="L1" s="12"/>
      <c r="M1" s="1"/>
      <c r="N1" s="1"/>
      <c r="O1" s="1"/>
      <c r="P1" s="1"/>
    </row>
    <row r="2" spans="3:16" ht="12.75">
      <c r="C2" s="12"/>
      <c r="D2" s="12"/>
      <c r="E2" s="12"/>
      <c r="K2" s="12" t="s">
        <v>137</v>
      </c>
      <c r="L2" s="12"/>
      <c r="M2" s="1"/>
      <c r="N2" s="1"/>
      <c r="O2" s="1"/>
      <c r="P2" s="1"/>
    </row>
    <row r="3" spans="3:16" ht="12.75">
      <c r="C3" s="12"/>
      <c r="D3" s="12"/>
      <c r="E3" s="12"/>
      <c r="K3" s="12" t="s">
        <v>55</v>
      </c>
      <c r="L3" s="12"/>
      <c r="M3" s="1"/>
      <c r="N3" s="1"/>
      <c r="O3" s="1"/>
      <c r="P3" s="1"/>
    </row>
    <row r="4" spans="3:16" ht="12.75">
      <c r="C4" s="12"/>
      <c r="D4" s="12"/>
      <c r="E4" s="12"/>
      <c r="K4" s="12" t="s">
        <v>136</v>
      </c>
      <c r="L4" s="12"/>
      <c r="M4" s="1"/>
      <c r="N4" s="1"/>
      <c r="O4" s="1"/>
      <c r="P4" s="1"/>
    </row>
    <row r="5" spans="3:12" ht="12.75">
      <c r="C5"/>
      <c r="L5" s="1"/>
    </row>
    <row r="6" spans="1:13" s="1" customFormat="1" ht="40.5" customHeight="1">
      <c r="A6" s="55" t="s">
        <v>116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M7" s="10" t="s">
        <v>57</v>
      </c>
    </row>
    <row r="8" spans="1:14" s="1" customFormat="1" ht="34.5" customHeight="1">
      <c r="A8" s="49" t="s">
        <v>3</v>
      </c>
      <c r="B8" s="49"/>
      <c r="C8" s="49"/>
      <c r="D8" s="49"/>
      <c r="E8" s="49"/>
      <c r="F8" s="49" t="s">
        <v>1</v>
      </c>
      <c r="G8" s="49"/>
      <c r="H8" s="49"/>
      <c r="I8" s="49"/>
      <c r="J8" s="3" t="s">
        <v>2</v>
      </c>
      <c r="K8" s="3" t="s">
        <v>121</v>
      </c>
      <c r="L8" s="16" t="s">
        <v>122</v>
      </c>
      <c r="M8" s="16" t="s">
        <v>123</v>
      </c>
      <c r="N8" s="15"/>
    </row>
    <row r="9" spans="1:14" s="1" customFormat="1" ht="12.75" customHeight="1">
      <c r="A9" s="50">
        <v>1</v>
      </c>
      <c r="B9" s="50"/>
      <c r="C9" s="50"/>
      <c r="D9" s="50"/>
      <c r="E9" s="50"/>
      <c r="F9" s="49">
        <v>2</v>
      </c>
      <c r="G9" s="49"/>
      <c r="H9" s="49"/>
      <c r="I9" s="49"/>
      <c r="J9" s="3">
        <v>3</v>
      </c>
      <c r="K9" s="3">
        <v>4</v>
      </c>
      <c r="L9" s="17">
        <v>5</v>
      </c>
      <c r="M9" s="17">
        <v>6</v>
      </c>
      <c r="N9" s="15"/>
    </row>
    <row r="10" spans="1:13" s="1" customFormat="1" ht="13.5" customHeight="1">
      <c r="A10" s="39" t="s">
        <v>58</v>
      </c>
      <c r="B10" s="39"/>
      <c r="C10" s="39"/>
      <c r="D10" s="39"/>
      <c r="E10" s="39"/>
      <c r="F10" s="38" t="s">
        <v>0</v>
      </c>
      <c r="G10" s="38"/>
      <c r="H10" s="38"/>
      <c r="I10" s="38"/>
      <c r="J10" s="4" t="s">
        <v>0</v>
      </c>
      <c r="K10" s="6">
        <f>SUM(K11+K20+K24+K33+K40+K55+K75+K79+K84)</f>
        <v>43113.83433</v>
      </c>
      <c r="L10" s="18">
        <f>SUM(L11+L20+L24+L33+L40+L55+L75+L79+L84+L88)</f>
        <v>3309.7503799999995</v>
      </c>
      <c r="M10" s="6">
        <f>SUM(M11+M20+M24+M33+M40+M55+M75+M79+M84+M88)</f>
        <v>46423.584709999996</v>
      </c>
    </row>
    <row r="11" spans="1:13" s="1" customFormat="1" ht="24" customHeight="1">
      <c r="A11" s="39" t="s">
        <v>60</v>
      </c>
      <c r="B11" s="39"/>
      <c r="C11" s="39"/>
      <c r="D11" s="39"/>
      <c r="E11" s="39"/>
      <c r="F11" s="34" t="s">
        <v>63</v>
      </c>
      <c r="G11" s="34"/>
      <c r="H11" s="34"/>
      <c r="I11" s="34"/>
      <c r="J11" s="4" t="s">
        <v>0</v>
      </c>
      <c r="K11" s="6">
        <f>SUM(K13+K15+K17)</f>
        <v>1147.5</v>
      </c>
      <c r="L11" s="18">
        <f>SUM(L12+L17)</f>
        <v>7.00198</v>
      </c>
      <c r="M11" s="6">
        <f>SUM(K11:L11)</f>
        <v>1154.50198</v>
      </c>
    </row>
    <row r="12" spans="1:13" s="1" customFormat="1" ht="33.75" customHeight="1">
      <c r="A12" s="40" t="s">
        <v>65</v>
      </c>
      <c r="B12" s="40"/>
      <c r="C12" s="40"/>
      <c r="D12" s="40"/>
      <c r="E12" s="40"/>
      <c r="F12" s="29" t="s">
        <v>62</v>
      </c>
      <c r="G12" s="29"/>
      <c r="H12" s="29"/>
      <c r="I12" s="29"/>
      <c r="J12" s="5" t="s">
        <v>0</v>
      </c>
      <c r="K12" s="7">
        <f>K13+K15</f>
        <v>0</v>
      </c>
      <c r="L12" s="19">
        <v>0</v>
      </c>
      <c r="M12" s="7">
        <f>SUM(K12:L12)</f>
        <v>0</v>
      </c>
    </row>
    <row r="13" spans="1:13" s="1" customFormat="1" ht="24" customHeight="1">
      <c r="A13" s="40" t="s">
        <v>38</v>
      </c>
      <c r="B13" s="40"/>
      <c r="C13" s="40"/>
      <c r="D13" s="40"/>
      <c r="E13" s="40"/>
      <c r="F13" s="29" t="s">
        <v>37</v>
      </c>
      <c r="G13" s="29"/>
      <c r="H13" s="29"/>
      <c r="I13" s="29"/>
      <c r="J13" s="5" t="s">
        <v>0</v>
      </c>
      <c r="K13" s="7">
        <f>K14</f>
        <v>0</v>
      </c>
      <c r="L13" s="19">
        <v>0</v>
      </c>
      <c r="M13" s="7">
        <f>M14</f>
        <v>0</v>
      </c>
    </row>
    <row r="14" spans="1:13" s="1" customFormat="1" ht="24" customHeight="1">
      <c r="A14" s="40" t="s">
        <v>13</v>
      </c>
      <c r="B14" s="40"/>
      <c r="C14" s="40"/>
      <c r="D14" s="40"/>
      <c r="E14" s="40"/>
      <c r="F14" s="29" t="s">
        <v>37</v>
      </c>
      <c r="G14" s="29"/>
      <c r="H14" s="29"/>
      <c r="I14" s="29"/>
      <c r="J14" s="5" t="s">
        <v>12</v>
      </c>
      <c r="K14" s="7">
        <v>0</v>
      </c>
      <c r="L14" s="19">
        <v>0</v>
      </c>
      <c r="M14" s="7">
        <v>0</v>
      </c>
    </row>
    <row r="15" spans="1:13" s="1" customFormat="1" ht="21.75" customHeight="1">
      <c r="A15" s="40" t="s">
        <v>40</v>
      </c>
      <c r="B15" s="40"/>
      <c r="C15" s="40"/>
      <c r="D15" s="40"/>
      <c r="E15" s="40"/>
      <c r="F15" s="29" t="s">
        <v>39</v>
      </c>
      <c r="G15" s="29"/>
      <c r="H15" s="29"/>
      <c r="I15" s="29"/>
      <c r="J15" s="5" t="s">
        <v>0</v>
      </c>
      <c r="K15" s="7">
        <f>K16</f>
        <v>0</v>
      </c>
      <c r="L15" s="19">
        <v>0</v>
      </c>
      <c r="M15" s="7">
        <f>M16</f>
        <v>0</v>
      </c>
    </row>
    <row r="16" spans="1:13" s="1" customFormat="1" ht="24" customHeight="1">
      <c r="A16" s="40" t="s">
        <v>13</v>
      </c>
      <c r="B16" s="40"/>
      <c r="C16" s="40"/>
      <c r="D16" s="40"/>
      <c r="E16" s="40"/>
      <c r="F16" s="29" t="s">
        <v>39</v>
      </c>
      <c r="G16" s="29"/>
      <c r="H16" s="29"/>
      <c r="I16" s="29"/>
      <c r="J16" s="5" t="s">
        <v>12</v>
      </c>
      <c r="K16" s="7">
        <v>0</v>
      </c>
      <c r="L16" s="19">
        <v>0</v>
      </c>
      <c r="M16" s="7">
        <v>0</v>
      </c>
    </row>
    <row r="17" spans="1:13" s="1" customFormat="1" ht="33.75" customHeight="1">
      <c r="A17" s="40" t="s">
        <v>61</v>
      </c>
      <c r="B17" s="40"/>
      <c r="C17" s="40"/>
      <c r="D17" s="40"/>
      <c r="E17" s="40"/>
      <c r="F17" s="33" t="s">
        <v>64</v>
      </c>
      <c r="G17" s="29"/>
      <c r="H17" s="29"/>
      <c r="I17" s="29"/>
      <c r="J17" s="5" t="s">
        <v>0</v>
      </c>
      <c r="K17" s="7">
        <f>K18</f>
        <v>1147.5</v>
      </c>
      <c r="L17" s="19">
        <f>SUM(L18)</f>
        <v>7.00198</v>
      </c>
      <c r="M17" s="7">
        <f>M18</f>
        <v>1154.50198</v>
      </c>
    </row>
    <row r="18" spans="1:13" s="1" customFormat="1" ht="13.5" customHeight="1">
      <c r="A18" s="40" t="s">
        <v>42</v>
      </c>
      <c r="B18" s="40"/>
      <c r="C18" s="40"/>
      <c r="D18" s="40"/>
      <c r="E18" s="40"/>
      <c r="F18" s="29" t="s">
        <v>41</v>
      </c>
      <c r="G18" s="29"/>
      <c r="H18" s="29"/>
      <c r="I18" s="29"/>
      <c r="J18" s="5" t="s">
        <v>0</v>
      </c>
      <c r="K18" s="7">
        <f>K19</f>
        <v>1147.5</v>
      </c>
      <c r="L18" s="19">
        <f>SUM(L19)</f>
        <v>7.00198</v>
      </c>
      <c r="M18" s="7">
        <f>M19</f>
        <v>1154.50198</v>
      </c>
    </row>
    <row r="19" spans="1:13" s="1" customFormat="1" ht="24" customHeight="1">
      <c r="A19" s="40" t="s">
        <v>13</v>
      </c>
      <c r="B19" s="40"/>
      <c r="C19" s="40"/>
      <c r="D19" s="40"/>
      <c r="E19" s="40"/>
      <c r="F19" s="29" t="s">
        <v>41</v>
      </c>
      <c r="G19" s="29"/>
      <c r="H19" s="29"/>
      <c r="I19" s="29"/>
      <c r="J19" s="5" t="s">
        <v>12</v>
      </c>
      <c r="K19" s="7">
        <v>1147.5</v>
      </c>
      <c r="L19" s="19">
        <v>7.00198</v>
      </c>
      <c r="M19" s="7">
        <f>SUM(K19:L19)</f>
        <v>1154.50198</v>
      </c>
    </row>
    <row r="20" spans="1:13" s="1" customFormat="1" ht="33" customHeight="1">
      <c r="A20" s="39" t="s">
        <v>66</v>
      </c>
      <c r="B20" s="39"/>
      <c r="C20" s="39"/>
      <c r="D20" s="39"/>
      <c r="E20" s="39"/>
      <c r="F20" s="34" t="s">
        <v>77</v>
      </c>
      <c r="G20" s="34"/>
      <c r="H20" s="34"/>
      <c r="I20" s="34"/>
      <c r="J20" s="4" t="s">
        <v>0</v>
      </c>
      <c r="K20" s="6">
        <f>K21</f>
        <v>5</v>
      </c>
      <c r="L20" s="18">
        <v>0</v>
      </c>
      <c r="M20" s="6">
        <f>M21</f>
        <v>5</v>
      </c>
    </row>
    <row r="21" spans="1:13" s="1" customFormat="1" ht="24" customHeight="1">
      <c r="A21" s="40" t="s">
        <v>67</v>
      </c>
      <c r="B21" s="40"/>
      <c r="C21" s="40"/>
      <c r="D21" s="40"/>
      <c r="E21" s="40"/>
      <c r="F21" s="33" t="s">
        <v>68</v>
      </c>
      <c r="G21" s="29"/>
      <c r="H21" s="29"/>
      <c r="I21" s="29"/>
      <c r="J21" s="5" t="s">
        <v>0</v>
      </c>
      <c r="K21" s="7">
        <f>K22</f>
        <v>5</v>
      </c>
      <c r="L21" s="19">
        <v>0</v>
      </c>
      <c r="M21" s="7">
        <f>M22</f>
        <v>5</v>
      </c>
    </row>
    <row r="22" spans="1:13" s="1" customFormat="1" ht="13.5" customHeight="1">
      <c r="A22" s="40" t="s">
        <v>20</v>
      </c>
      <c r="B22" s="40"/>
      <c r="C22" s="40"/>
      <c r="D22" s="40"/>
      <c r="E22" s="40"/>
      <c r="F22" s="29" t="s">
        <v>31</v>
      </c>
      <c r="G22" s="29"/>
      <c r="H22" s="29"/>
      <c r="I22" s="29"/>
      <c r="J22" s="5" t="s">
        <v>0</v>
      </c>
      <c r="K22" s="7">
        <f>K23</f>
        <v>5</v>
      </c>
      <c r="L22" s="19">
        <v>0</v>
      </c>
      <c r="M22" s="7">
        <f>M23</f>
        <v>5</v>
      </c>
    </row>
    <row r="23" spans="1:13" s="1" customFormat="1" ht="24" customHeight="1">
      <c r="A23" s="40" t="s">
        <v>13</v>
      </c>
      <c r="B23" s="40"/>
      <c r="C23" s="40"/>
      <c r="D23" s="40"/>
      <c r="E23" s="40"/>
      <c r="F23" s="29" t="s">
        <v>31</v>
      </c>
      <c r="G23" s="29"/>
      <c r="H23" s="29"/>
      <c r="I23" s="29"/>
      <c r="J23" s="5" t="s">
        <v>12</v>
      </c>
      <c r="K23" s="7">
        <v>5</v>
      </c>
      <c r="L23" s="19">
        <v>0</v>
      </c>
      <c r="M23" s="7">
        <v>5</v>
      </c>
    </row>
    <row r="24" spans="1:13" s="1" customFormat="1" ht="34.5" customHeight="1">
      <c r="A24" s="39" t="s">
        <v>69</v>
      </c>
      <c r="B24" s="39"/>
      <c r="C24" s="39"/>
      <c r="D24" s="39"/>
      <c r="E24" s="39"/>
      <c r="F24" s="34" t="s">
        <v>76</v>
      </c>
      <c r="G24" s="34"/>
      <c r="H24" s="34"/>
      <c r="I24" s="34"/>
      <c r="J24" s="4" t="s">
        <v>0</v>
      </c>
      <c r="K24" s="6">
        <f>SUM(K25+K30)</f>
        <v>432.95652</v>
      </c>
      <c r="L24" s="18">
        <f>SUM(L25+L30)</f>
        <v>115.5</v>
      </c>
      <c r="M24" s="6">
        <f>SUM(K24:L24)</f>
        <v>548.45652</v>
      </c>
    </row>
    <row r="25" spans="1:13" s="1" customFormat="1" ht="33" customHeight="1">
      <c r="A25" s="41" t="s">
        <v>70</v>
      </c>
      <c r="B25" s="40"/>
      <c r="C25" s="40"/>
      <c r="D25" s="40"/>
      <c r="E25" s="40"/>
      <c r="F25" s="33" t="s">
        <v>71</v>
      </c>
      <c r="G25" s="29"/>
      <c r="H25" s="29"/>
      <c r="I25" s="29"/>
      <c r="J25" s="5" t="s">
        <v>0</v>
      </c>
      <c r="K25" s="7">
        <f>K26+K28</f>
        <v>28.95652</v>
      </c>
      <c r="L25" s="19">
        <v>0</v>
      </c>
      <c r="M25" s="7">
        <f>M26+M28</f>
        <v>28.95652</v>
      </c>
    </row>
    <row r="26" spans="1:13" s="1" customFormat="1" ht="13.5" customHeight="1">
      <c r="A26" s="40" t="s">
        <v>33</v>
      </c>
      <c r="B26" s="40"/>
      <c r="C26" s="40"/>
      <c r="D26" s="40"/>
      <c r="E26" s="40"/>
      <c r="F26" s="29" t="s">
        <v>32</v>
      </c>
      <c r="G26" s="29"/>
      <c r="H26" s="29"/>
      <c r="I26" s="29"/>
      <c r="J26" s="5" t="s">
        <v>0</v>
      </c>
      <c r="K26" s="7">
        <f>K27</f>
        <v>14.47826</v>
      </c>
      <c r="L26" s="19">
        <v>0</v>
      </c>
      <c r="M26" s="7">
        <f>M27</f>
        <v>14.47826</v>
      </c>
    </row>
    <row r="27" spans="1:13" s="1" customFormat="1" ht="14.25" customHeight="1">
      <c r="A27" s="40" t="s">
        <v>8</v>
      </c>
      <c r="B27" s="40"/>
      <c r="C27" s="40"/>
      <c r="D27" s="40"/>
      <c r="E27" s="40"/>
      <c r="F27" s="29" t="s">
        <v>32</v>
      </c>
      <c r="G27" s="29"/>
      <c r="H27" s="29"/>
      <c r="I27" s="29"/>
      <c r="J27" s="5" t="s">
        <v>7</v>
      </c>
      <c r="K27" s="7">
        <v>14.47826</v>
      </c>
      <c r="L27" s="19">
        <v>0</v>
      </c>
      <c r="M27" s="7">
        <v>14.47826</v>
      </c>
    </row>
    <row r="28" spans="1:13" s="1" customFormat="1" ht="12.75" customHeight="1">
      <c r="A28" s="40" t="s">
        <v>35</v>
      </c>
      <c r="B28" s="40"/>
      <c r="C28" s="40"/>
      <c r="D28" s="40"/>
      <c r="E28" s="40"/>
      <c r="F28" s="29" t="s">
        <v>34</v>
      </c>
      <c r="G28" s="29"/>
      <c r="H28" s="29"/>
      <c r="I28" s="29"/>
      <c r="J28" s="5" t="s">
        <v>0</v>
      </c>
      <c r="K28" s="7">
        <f>K29</f>
        <v>14.47826</v>
      </c>
      <c r="L28" s="19">
        <v>0</v>
      </c>
      <c r="M28" s="7">
        <f>M29</f>
        <v>14.47826</v>
      </c>
    </row>
    <row r="29" spans="1:13" s="1" customFormat="1" ht="15" customHeight="1">
      <c r="A29" s="40" t="s">
        <v>8</v>
      </c>
      <c r="B29" s="40"/>
      <c r="C29" s="40"/>
      <c r="D29" s="40"/>
      <c r="E29" s="40"/>
      <c r="F29" s="29" t="s">
        <v>34</v>
      </c>
      <c r="G29" s="29"/>
      <c r="H29" s="29"/>
      <c r="I29" s="29"/>
      <c r="J29" s="5" t="s">
        <v>7</v>
      </c>
      <c r="K29" s="7">
        <v>14.47826</v>
      </c>
      <c r="L29" s="19">
        <v>0</v>
      </c>
      <c r="M29" s="7">
        <v>14.47826</v>
      </c>
    </row>
    <row r="30" spans="1:13" s="1" customFormat="1" ht="22.5" customHeight="1">
      <c r="A30" s="41" t="s">
        <v>72</v>
      </c>
      <c r="B30" s="40"/>
      <c r="C30" s="40"/>
      <c r="D30" s="40"/>
      <c r="E30" s="40"/>
      <c r="F30" s="33" t="s">
        <v>73</v>
      </c>
      <c r="G30" s="29"/>
      <c r="H30" s="29"/>
      <c r="I30" s="29"/>
      <c r="J30" s="5" t="s">
        <v>0</v>
      </c>
      <c r="K30" s="7">
        <f>K31</f>
        <v>404</v>
      </c>
      <c r="L30" s="19">
        <f>SUM(L31)</f>
        <v>115.5</v>
      </c>
      <c r="M30" s="7">
        <f>M31</f>
        <v>519.5</v>
      </c>
    </row>
    <row r="31" spans="1:13" s="1" customFormat="1" ht="13.5" customHeight="1">
      <c r="A31" s="40" t="s">
        <v>20</v>
      </c>
      <c r="B31" s="40"/>
      <c r="C31" s="40"/>
      <c r="D31" s="40"/>
      <c r="E31" s="40"/>
      <c r="F31" s="29" t="s">
        <v>36</v>
      </c>
      <c r="G31" s="29"/>
      <c r="H31" s="29"/>
      <c r="I31" s="29"/>
      <c r="J31" s="5" t="s">
        <v>0</v>
      </c>
      <c r="K31" s="7">
        <f>K32</f>
        <v>404</v>
      </c>
      <c r="L31" s="19">
        <f>SUM(L32)</f>
        <v>115.5</v>
      </c>
      <c r="M31" s="7">
        <f>M32</f>
        <v>519.5</v>
      </c>
    </row>
    <row r="32" spans="1:13" s="1" customFormat="1" ht="24" customHeight="1">
      <c r="A32" s="40" t="s">
        <v>13</v>
      </c>
      <c r="B32" s="40"/>
      <c r="C32" s="40"/>
      <c r="D32" s="40"/>
      <c r="E32" s="40"/>
      <c r="F32" s="29" t="s">
        <v>36</v>
      </c>
      <c r="G32" s="29"/>
      <c r="H32" s="29"/>
      <c r="I32" s="29"/>
      <c r="J32" s="5" t="s">
        <v>12</v>
      </c>
      <c r="K32" s="7">
        <v>404</v>
      </c>
      <c r="L32" s="19">
        <v>115.5</v>
      </c>
      <c r="M32" s="7">
        <f>SUM(K32:L32)</f>
        <v>519.5</v>
      </c>
    </row>
    <row r="33" spans="1:13" s="1" customFormat="1" ht="45.75" customHeight="1">
      <c r="A33" s="51" t="s">
        <v>74</v>
      </c>
      <c r="B33" s="52"/>
      <c r="C33" s="52"/>
      <c r="D33" s="52"/>
      <c r="E33" s="53"/>
      <c r="F33" s="34" t="s">
        <v>75</v>
      </c>
      <c r="G33" s="34"/>
      <c r="H33" s="34"/>
      <c r="I33" s="34"/>
      <c r="J33" s="4" t="s">
        <v>0</v>
      </c>
      <c r="K33" s="6">
        <f>SUM(K34+K37)</f>
        <v>862.7090000000001</v>
      </c>
      <c r="L33" s="18">
        <f>SUM(L34+L37)</f>
        <v>654</v>
      </c>
      <c r="M33" s="6">
        <f>SUM(K33:L33)</f>
        <v>1516.709</v>
      </c>
    </row>
    <row r="34" spans="1:13" s="1" customFormat="1" ht="22.5" customHeight="1">
      <c r="A34" s="40" t="s">
        <v>78</v>
      </c>
      <c r="B34" s="40"/>
      <c r="C34" s="40"/>
      <c r="D34" s="40"/>
      <c r="E34" s="40"/>
      <c r="F34" s="29" t="s">
        <v>128</v>
      </c>
      <c r="G34" s="29"/>
      <c r="H34" s="29"/>
      <c r="I34" s="29"/>
      <c r="J34" s="5" t="s">
        <v>0</v>
      </c>
      <c r="K34" s="7">
        <f>SUM(K35)</f>
        <v>680</v>
      </c>
      <c r="L34" s="19">
        <f>SUM(L35)</f>
        <v>654</v>
      </c>
      <c r="M34" s="7">
        <f>SUM(M35+M38)</f>
        <v>1516.709</v>
      </c>
    </row>
    <row r="35" spans="1:13" s="1" customFormat="1" ht="13.5" customHeight="1">
      <c r="A35" s="40" t="s">
        <v>20</v>
      </c>
      <c r="B35" s="40"/>
      <c r="C35" s="40"/>
      <c r="D35" s="40"/>
      <c r="E35" s="40"/>
      <c r="F35" s="29" t="s">
        <v>43</v>
      </c>
      <c r="G35" s="29"/>
      <c r="H35" s="29"/>
      <c r="I35" s="29"/>
      <c r="J35" s="5" t="s">
        <v>0</v>
      </c>
      <c r="K35" s="7">
        <f>K36</f>
        <v>680</v>
      </c>
      <c r="L35" s="19">
        <f>SUM(L36)</f>
        <v>654</v>
      </c>
      <c r="M35" s="7">
        <f>M36</f>
        <v>1334</v>
      </c>
    </row>
    <row r="36" spans="1:13" s="1" customFormat="1" ht="24" customHeight="1">
      <c r="A36" s="40" t="s">
        <v>13</v>
      </c>
      <c r="B36" s="40"/>
      <c r="C36" s="40"/>
      <c r="D36" s="40"/>
      <c r="E36" s="40"/>
      <c r="F36" s="29" t="s">
        <v>43</v>
      </c>
      <c r="G36" s="29"/>
      <c r="H36" s="29"/>
      <c r="I36" s="29"/>
      <c r="J36" s="5" t="s">
        <v>12</v>
      </c>
      <c r="K36" s="7">
        <v>680</v>
      </c>
      <c r="L36" s="19">
        <v>654</v>
      </c>
      <c r="M36" s="7">
        <f>SUM(K36:L36)</f>
        <v>1334</v>
      </c>
    </row>
    <row r="37" spans="1:13" s="1" customFormat="1" ht="20.25" customHeight="1">
      <c r="A37" s="26" t="s">
        <v>127</v>
      </c>
      <c r="B37" s="27"/>
      <c r="C37" s="27"/>
      <c r="D37" s="27"/>
      <c r="E37" s="28"/>
      <c r="F37" s="30" t="s">
        <v>129</v>
      </c>
      <c r="G37" s="31"/>
      <c r="H37" s="31"/>
      <c r="I37" s="32"/>
      <c r="J37" s="5"/>
      <c r="K37" s="7">
        <f>SUM(K38)</f>
        <v>182.709</v>
      </c>
      <c r="L37" s="19">
        <f>SUM(L38)</f>
        <v>0</v>
      </c>
      <c r="M37" s="7">
        <f>SUM(M38)</f>
        <v>182.709</v>
      </c>
    </row>
    <row r="38" spans="1:13" s="1" customFormat="1" ht="14.25" customHeight="1">
      <c r="A38" s="26" t="s">
        <v>125</v>
      </c>
      <c r="B38" s="27"/>
      <c r="C38" s="27"/>
      <c r="D38" s="27"/>
      <c r="E38" s="28"/>
      <c r="F38" s="29" t="s">
        <v>126</v>
      </c>
      <c r="G38" s="29"/>
      <c r="H38" s="29"/>
      <c r="I38" s="29"/>
      <c r="J38" s="5" t="s">
        <v>0</v>
      </c>
      <c r="K38" s="7">
        <f>K39</f>
        <v>182.709</v>
      </c>
      <c r="L38" s="19">
        <f>SUM(L39)</f>
        <v>0</v>
      </c>
      <c r="M38" s="7">
        <f>M39</f>
        <v>182.709</v>
      </c>
    </row>
    <row r="39" spans="1:13" s="1" customFormat="1" ht="24" customHeight="1">
      <c r="A39" s="26" t="s">
        <v>13</v>
      </c>
      <c r="B39" s="27"/>
      <c r="C39" s="27"/>
      <c r="D39" s="27"/>
      <c r="E39" s="28"/>
      <c r="F39" s="29" t="s">
        <v>126</v>
      </c>
      <c r="G39" s="29"/>
      <c r="H39" s="29"/>
      <c r="I39" s="29"/>
      <c r="J39" s="5" t="s">
        <v>12</v>
      </c>
      <c r="K39" s="7">
        <v>182.709</v>
      </c>
      <c r="L39" s="19">
        <v>0</v>
      </c>
      <c r="M39" s="7">
        <v>182.709</v>
      </c>
    </row>
    <row r="40" spans="1:13" s="1" customFormat="1" ht="36.75" customHeight="1">
      <c r="A40" s="54" t="s">
        <v>79</v>
      </c>
      <c r="B40" s="54"/>
      <c r="C40" s="54"/>
      <c r="D40" s="54"/>
      <c r="E40" s="54"/>
      <c r="F40" s="34" t="s">
        <v>94</v>
      </c>
      <c r="G40" s="34"/>
      <c r="H40" s="34"/>
      <c r="I40" s="34"/>
      <c r="J40" s="4" t="s">
        <v>0</v>
      </c>
      <c r="K40" s="6">
        <f>SUM(K41+K46+K49+K52)</f>
        <v>6023.46141</v>
      </c>
      <c r="L40" s="18">
        <f>SUM(L41+L46+L49+L52)</f>
        <v>177.4724</v>
      </c>
      <c r="M40" s="6">
        <f>SUM(K40:L40)</f>
        <v>6200.9338099999995</v>
      </c>
    </row>
    <row r="41" spans="1:13" s="1" customFormat="1" ht="13.5" customHeight="1">
      <c r="A41" s="41" t="s">
        <v>80</v>
      </c>
      <c r="B41" s="40"/>
      <c r="C41" s="40"/>
      <c r="D41" s="40"/>
      <c r="E41" s="40"/>
      <c r="F41" s="33" t="s">
        <v>83</v>
      </c>
      <c r="G41" s="29"/>
      <c r="H41" s="29"/>
      <c r="I41" s="29"/>
      <c r="J41" s="5" t="s">
        <v>0</v>
      </c>
      <c r="K41" s="7">
        <f>K42+K44</f>
        <v>2499.188</v>
      </c>
      <c r="L41" s="19">
        <v>0</v>
      </c>
      <c r="M41" s="7">
        <f>M42+M44</f>
        <v>2499.188</v>
      </c>
    </row>
    <row r="42" spans="1:13" s="1" customFormat="1" ht="24" customHeight="1">
      <c r="A42" s="40" t="s">
        <v>45</v>
      </c>
      <c r="B42" s="40"/>
      <c r="C42" s="40"/>
      <c r="D42" s="40"/>
      <c r="E42" s="40"/>
      <c r="F42" s="29" t="s">
        <v>44</v>
      </c>
      <c r="G42" s="29"/>
      <c r="H42" s="29"/>
      <c r="I42" s="29"/>
      <c r="J42" s="5" t="s">
        <v>0</v>
      </c>
      <c r="K42" s="7">
        <f>K43</f>
        <v>1500</v>
      </c>
      <c r="L42" s="19">
        <v>0</v>
      </c>
      <c r="M42" s="7">
        <f>M43</f>
        <v>1500</v>
      </c>
    </row>
    <row r="43" spans="1:13" s="1" customFormat="1" ht="24" customHeight="1">
      <c r="A43" s="40" t="s">
        <v>13</v>
      </c>
      <c r="B43" s="40"/>
      <c r="C43" s="40"/>
      <c r="D43" s="40"/>
      <c r="E43" s="40"/>
      <c r="F43" s="29" t="s">
        <v>44</v>
      </c>
      <c r="G43" s="29"/>
      <c r="H43" s="29"/>
      <c r="I43" s="29"/>
      <c r="J43" s="5" t="s">
        <v>12</v>
      </c>
      <c r="K43" s="7">
        <v>1500</v>
      </c>
      <c r="L43" s="19">
        <v>0</v>
      </c>
      <c r="M43" s="7">
        <v>1500</v>
      </c>
    </row>
    <row r="44" spans="1:13" s="1" customFormat="1" ht="13.5" customHeight="1">
      <c r="A44" s="40" t="s">
        <v>20</v>
      </c>
      <c r="B44" s="40"/>
      <c r="C44" s="40"/>
      <c r="D44" s="40"/>
      <c r="E44" s="40"/>
      <c r="F44" s="29" t="s">
        <v>46</v>
      </c>
      <c r="G44" s="29"/>
      <c r="H44" s="29"/>
      <c r="I44" s="29"/>
      <c r="J44" s="5" t="s">
        <v>0</v>
      </c>
      <c r="K44" s="7">
        <f>K45</f>
        <v>999.188</v>
      </c>
      <c r="L44" s="19">
        <v>0</v>
      </c>
      <c r="M44" s="7">
        <f>M45</f>
        <v>999.188</v>
      </c>
    </row>
    <row r="45" spans="1:13" s="1" customFormat="1" ht="24" customHeight="1">
      <c r="A45" s="40" t="s">
        <v>13</v>
      </c>
      <c r="B45" s="40"/>
      <c r="C45" s="40"/>
      <c r="D45" s="40"/>
      <c r="E45" s="40"/>
      <c r="F45" s="29" t="s">
        <v>46</v>
      </c>
      <c r="G45" s="29"/>
      <c r="H45" s="29"/>
      <c r="I45" s="29"/>
      <c r="J45" s="5" t="s">
        <v>12</v>
      </c>
      <c r="K45" s="7">
        <v>999.188</v>
      </c>
      <c r="L45" s="19">
        <v>0</v>
      </c>
      <c r="M45" s="7">
        <v>999.188</v>
      </c>
    </row>
    <row r="46" spans="1:13" s="1" customFormat="1" ht="13.5" customHeight="1">
      <c r="A46" s="41" t="s">
        <v>81</v>
      </c>
      <c r="B46" s="40"/>
      <c r="C46" s="40"/>
      <c r="D46" s="40"/>
      <c r="E46" s="40"/>
      <c r="F46" s="33" t="s">
        <v>84</v>
      </c>
      <c r="G46" s="29"/>
      <c r="H46" s="29"/>
      <c r="I46" s="29"/>
      <c r="J46" s="5" t="s">
        <v>0</v>
      </c>
      <c r="K46" s="7">
        <f>K47</f>
        <v>3211.32634</v>
      </c>
      <c r="L46" s="19">
        <f>SUM(L47)</f>
        <v>489.58461</v>
      </c>
      <c r="M46" s="7">
        <f>M47</f>
        <v>3700.91095</v>
      </c>
    </row>
    <row r="47" spans="1:13" s="1" customFormat="1" ht="13.5" customHeight="1">
      <c r="A47" s="40" t="s">
        <v>20</v>
      </c>
      <c r="B47" s="40"/>
      <c r="C47" s="40"/>
      <c r="D47" s="40"/>
      <c r="E47" s="40"/>
      <c r="F47" s="29" t="s">
        <v>47</v>
      </c>
      <c r="G47" s="29"/>
      <c r="H47" s="29"/>
      <c r="I47" s="29"/>
      <c r="J47" s="5" t="s">
        <v>0</v>
      </c>
      <c r="K47" s="7">
        <f>K48</f>
        <v>3211.32634</v>
      </c>
      <c r="L47" s="19">
        <f>SUM(L48)</f>
        <v>489.58461</v>
      </c>
      <c r="M47" s="7">
        <f>SUM(K48:L48)</f>
        <v>3700.91095</v>
      </c>
    </row>
    <row r="48" spans="1:13" s="1" customFormat="1" ht="24" customHeight="1">
      <c r="A48" s="40" t="s">
        <v>13</v>
      </c>
      <c r="B48" s="40"/>
      <c r="C48" s="40"/>
      <c r="D48" s="40"/>
      <c r="E48" s="40"/>
      <c r="F48" s="56" t="s">
        <v>47</v>
      </c>
      <c r="G48" s="56"/>
      <c r="H48" s="56"/>
      <c r="I48" s="56"/>
      <c r="J48" s="5" t="s">
        <v>12</v>
      </c>
      <c r="K48" s="7">
        <v>3211.32634</v>
      </c>
      <c r="L48" s="57">
        <v>489.58461</v>
      </c>
      <c r="M48" s="58">
        <f>SUM(K48:L48)</f>
        <v>3700.91095</v>
      </c>
    </row>
    <row r="49" spans="1:13" s="2" customFormat="1" ht="24" customHeight="1">
      <c r="A49" s="26" t="s">
        <v>87</v>
      </c>
      <c r="B49" s="46"/>
      <c r="C49" s="46"/>
      <c r="D49" s="46"/>
      <c r="E49" s="47"/>
      <c r="F49" s="43" t="s">
        <v>88</v>
      </c>
      <c r="G49" s="44"/>
      <c r="H49" s="44"/>
      <c r="I49" s="45"/>
      <c r="J49" s="13" t="s">
        <v>0</v>
      </c>
      <c r="K49" s="14">
        <f>K50</f>
        <v>0.83486</v>
      </c>
      <c r="L49" s="19">
        <v>0</v>
      </c>
      <c r="M49" s="14">
        <f>M50</f>
        <v>0.83486</v>
      </c>
    </row>
    <row r="50" spans="1:13" s="1" customFormat="1" ht="33" customHeight="1">
      <c r="A50" s="40" t="s">
        <v>50</v>
      </c>
      <c r="B50" s="40"/>
      <c r="C50" s="40"/>
      <c r="D50" s="40"/>
      <c r="E50" s="40"/>
      <c r="F50" s="29" t="s">
        <v>49</v>
      </c>
      <c r="G50" s="29"/>
      <c r="H50" s="29"/>
      <c r="I50" s="29"/>
      <c r="J50" s="5" t="s">
        <v>0</v>
      </c>
      <c r="K50" s="7">
        <f>K51</f>
        <v>0.83486</v>
      </c>
      <c r="L50" s="19">
        <v>0</v>
      </c>
      <c r="M50" s="7">
        <f>M51</f>
        <v>0.83486</v>
      </c>
    </row>
    <row r="51" spans="1:13" s="1" customFormat="1" ht="24" customHeight="1">
      <c r="A51" s="40" t="s">
        <v>13</v>
      </c>
      <c r="B51" s="40"/>
      <c r="C51" s="40"/>
      <c r="D51" s="40"/>
      <c r="E51" s="40"/>
      <c r="F51" s="29" t="s">
        <v>49</v>
      </c>
      <c r="G51" s="29"/>
      <c r="H51" s="29"/>
      <c r="I51" s="29"/>
      <c r="J51" s="5" t="s">
        <v>12</v>
      </c>
      <c r="K51" s="7">
        <v>0.83486</v>
      </c>
      <c r="L51" s="19">
        <v>0</v>
      </c>
      <c r="M51" s="7">
        <v>0.83486</v>
      </c>
    </row>
    <row r="52" spans="1:13" s="1" customFormat="1" ht="22.5" customHeight="1">
      <c r="A52" s="41" t="s">
        <v>82</v>
      </c>
      <c r="B52" s="40"/>
      <c r="C52" s="40"/>
      <c r="D52" s="40"/>
      <c r="E52" s="40"/>
      <c r="F52" s="33" t="s">
        <v>85</v>
      </c>
      <c r="G52" s="29"/>
      <c r="H52" s="29"/>
      <c r="I52" s="29"/>
      <c r="J52" s="5" t="s">
        <v>0</v>
      </c>
      <c r="K52" s="7">
        <f>SUM(K53)</f>
        <v>312.11221</v>
      </c>
      <c r="L52" s="19">
        <f>SUM(L53)</f>
        <v>-312.11221</v>
      </c>
      <c r="M52" s="7">
        <f>SUM(M53)</f>
        <v>0</v>
      </c>
    </row>
    <row r="53" spans="1:13" s="1" customFormat="1" ht="24" customHeight="1">
      <c r="A53" s="40" t="s">
        <v>48</v>
      </c>
      <c r="B53" s="40"/>
      <c r="C53" s="40"/>
      <c r="D53" s="40"/>
      <c r="E53" s="40"/>
      <c r="F53" s="33" t="s">
        <v>86</v>
      </c>
      <c r="G53" s="29"/>
      <c r="H53" s="29"/>
      <c r="I53" s="29"/>
      <c r="J53" s="5" t="s">
        <v>0</v>
      </c>
      <c r="K53" s="7">
        <f>K54</f>
        <v>312.11221</v>
      </c>
      <c r="L53" s="19">
        <f>SUM(L54)</f>
        <v>-312.11221</v>
      </c>
      <c r="M53" s="7">
        <f>M54</f>
        <v>0</v>
      </c>
    </row>
    <row r="54" spans="1:13" s="1" customFormat="1" ht="24" customHeight="1">
      <c r="A54" s="40" t="s">
        <v>13</v>
      </c>
      <c r="B54" s="40"/>
      <c r="C54" s="40"/>
      <c r="D54" s="40"/>
      <c r="E54" s="40"/>
      <c r="F54" s="33" t="s">
        <v>86</v>
      </c>
      <c r="G54" s="29"/>
      <c r="H54" s="29"/>
      <c r="I54" s="29"/>
      <c r="J54" s="5" t="s">
        <v>12</v>
      </c>
      <c r="K54" s="7">
        <v>312.11221</v>
      </c>
      <c r="L54" s="19">
        <v>-312.11221</v>
      </c>
      <c r="M54" s="7">
        <f>SUM(K54:L54)</f>
        <v>0</v>
      </c>
    </row>
    <row r="55" spans="1:13" s="1" customFormat="1" ht="22.5" customHeight="1">
      <c r="A55" s="48" t="s">
        <v>98</v>
      </c>
      <c r="B55" s="39"/>
      <c r="C55" s="39"/>
      <c r="D55" s="39"/>
      <c r="E55" s="39"/>
      <c r="F55" s="42" t="s">
        <v>107</v>
      </c>
      <c r="G55" s="34"/>
      <c r="H55" s="34"/>
      <c r="I55" s="34"/>
      <c r="J55" s="4" t="s">
        <v>0</v>
      </c>
      <c r="K55" s="6">
        <f>SUM(K56+K67+K70)</f>
        <v>33928.2074</v>
      </c>
      <c r="L55" s="18">
        <f>SUM(L56+L67+L70)</f>
        <v>1949.3</v>
      </c>
      <c r="M55" s="6">
        <f>SUM(K55:L55)</f>
        <v>35877.5074</v>
      </c>
    </row>
    <row r="56" spans="1:13" s="1" customFormat="1" ht="24" customHeight="1">
      <c r="A56" s="40" t="s">
        <v>99</v>
      </c>
      <c r="B56" s="40"/>
      <c r="C56" s="40"/>
      <c r="D56" s="40"/>
      <c r="E56" s="40"/>
      <c r="F56" s="29" t="s">
        <v>108</v>
      </c>
      <c r="G56" s="29"/>
      <c r="H56" s="29"/>
      <c r="I56" s="29"/>
      <c r="J56" s="5" t="s">
        <v>0</v>
      </c>
      <c r="K56" s="7">
        <f>K57+K60+K62</f>
        <v>7435.700000000001</v>
      </c>
      <c r="L56" s="19">
        <f>SUM(L57+L60+L62)</f>
        <v>1949.3</v>
      </c>
      <c r="M56" s="7">
        <f>M57+M60+M62</f>
        <v>9383</v>
      </c>
    </row>
    <row r="57" spans="1:13" s="1" customFormat="1" ht="24" customHeight="1">
      <c r="A57" s="40" t="s">
        <v>9</v>
      </c>
      <c r="B57" s="40"/>
      <c r="C57" s="40"/>
      <c r="D57" s="40"/>
      <c r="E57" s="40"/>
      <c r="F57" s="29" t="s">
        <v>109</v>
      </c>
      <c r="G57" s="29"/>
      <c r="H57" s="29"/>
      <c r="I57" s="29"/>
      <c r="J57" s="5" t="s">
        <v>0</v>
      </c>
      <c r="K57" s="7">
        <f>K58+K59</f>
        <v>2712.6</v>
      </c>
      <c r="L57" s="19">
        <f>SUM(L58:L59)</f>
        <v>448.5</v>
      </c>
      <c r="M57" s="7">
        <f>M58+M59</f>
        <v>3161.1</v>
      </c>
    </row>
    <row r="58" spans="1:13" s="1" customFormat="1" ht="14.25" customHeight="1">
      <c r="A58" s="40" t="s">
        <v>8</v>
      </c>
      <c r="B58" s="40"/>
      <c r="C58" s="40"/>
      <c r="D58" s="40"/>
      <c r="E58" s="40"/>
      <c r="F58" s="29" t="s">
        <v>109</v>
      </c>
      <c r="G58" s="29"/>
      <c r="H58" s="29"/>
      <c r="I58" s="29"/>
      <c r="J58" s="5" t="s">
        <v>7</v>
      </c>
      <c r="K58" s="7">
        <v>2712.6</v>
      </c>
      <c r="L58" s="19">
        <v>448.5</v>
      </c>
      <c r="M58" s="7">
        <f>SUM(K58:L58)</f>
        <v>3161.1</v>
      </c>
    </row>
    <row r="59" spans="1:13" s="1" customFormat="1" ht="13.5" customHeight="1">
      <c r="A59" s="40" t="s">
        <v>11</v>
      </c>
      <c r="B59" s="40"/>
      <c r="C59" s="40"/>
      <c r="D59" s="40"/>
      <c r="E59" s="40"/>
      <c r="F59" s="29" t="s">
        <v>109</v>
      </c>
      <c r="G59" s="29"/>
      <c r="H59" s="29"/>
      <c r="I59" s="29"/>
      <c r="J59" s="5" t="s">
        <v>10</v>
      </c>
      <c r="K59" s="7">
        <v>0</v>
      </c>
      <c r="L59" s="19">
        <v>0</v>
      </c>
      <c r="M59" s="7">
        <v>0</v>
      </c>
    </row>
    <row r="60" spans="1:13" s="1" customFormat="1" ht="24" customHeight="1">
      <c r="A60" s="40" t="s">
        <v>21</v>
      </c>
      <c r="B60" s="40"/>
      <c r="C60" s="40"/>
      <c r="D60" s="40"/>
      <c r="E60" s="40"/>
      <c r="F60" s="29" t="s">
        <v>110</v>
      </c>
      <c r="G60" s="29"/>
      <c r="H60" s="29"/>
      <c r="I60" s="29"/>
      <c r="J60" s="5" t="s">
        <v>0</v>
      </c>
      <c r="K60" s="7">
        <f>K61</f>
        <v>15</v>
      </c>
      <c r="L60" s="19">
        <v>0</v>
      </c>
      <c r="M60" s="7">
        <f>M61</f>
        <v>15</v>
      </c>
    </row>
    <row r="61" spans="1:13" s="1" customFormat="1" ht="24" customHeight="1">
      <c r="A61" s="40" t="s">
        <v>13</v>
      </c>
      <c r="B61" s="40"/>
      <c r="C61" s="40"/>
      <c r="D61" s="40"/>
      <c r="E61" s="40"/>
      <c r="F61" s="29" t="s">
        <v>110</v>
      </c>
      <c r="G61" s="29"/>
      <c r="H61" s="29"/>
      <c r="I61" s="29"/>
      <c r="J61" s="5" t="s">
        <v>12</v>
      </c>
      <c r="K61" s="7">
        <v>15</v>
      </c>
      <c r="L61" s="19">
        <v>0</v>
      </c>
      <c r="M61" s="7">
        <v>15</v>
      </c>
    </row>
    <row r="62" spans="1:13" s="1" customFormat="1" ht="13.5" customHeight="1">
      <c r="A62" s="40" t="s">
        <v>20</v>
      </c>
      <c r="B62" s="40"/>
      <c r="C62" s="40"/>
      <c r="D62" s="40"/>
      <c r="E62" s="40"/>
      <c r="F62" s="29" t="s">
        <v>111</v>
      </c>
      <c r="G62" s="29"/>
      <c r="H62" s="29"/>
      <c r="I62" s="29"/>
      <c r="J62" s="5" t="s">
        <v>0</v>
      </c>
      <c r="K62" s="7">
        <f>SUM(K63:K66)</f>
        <v>4708.1</v>
      </c>
      <c r="L62" s="19">
        <f>SUM(L63:L66)</f>
        <v>1500.8</v>
      </c>
      <c r="M62" s="7">
        <f>SUM(M63:M66)</f>
        <v>6206.9</v>
      </c>
    </row>
    <row r="63" spans="1:13" s="1" customFormat="1" ht="13.5" customHeight="1">
      <c r="A63" s="40" t="s">
        <v>23</v>
      </c>
      <c r="B63" s="40"/>
      <c r="C63" s="40"/>
      <c r="D63" s="40"/>
      <c r="E63" s="40"/>
      <c r="F63" s="29" t="s">
        <v>111</v>
      </c>
      <c r="G63" s="29"/>
      <c r="H63" s="29"/>
      <c r="I63" s="29"/>
      <c r="J63" s="5" t="s">
        <v>22</v>
      </c>
      <c r="K63" s="7">
        <v>3157.1</v>
      </c>
      <c r="L63" s="19">
        <v>769.8</v>
      </c>
      <c r="M63" s="7">
        <f>SUM(K63:L63)</f>
        <v>3926.8999999999996</v>
      </c>
    </row>
    <row r="64" spans="1:13" s="1" customFormat="1" ht="24" customHeight="1">
      <c r="A64" s="40" t="s">
        <v>13</v>
      </c>
      <c r="B64" s="40"/>
      <c r="C64" s="40"/>
      <c r="D64" s="40"/>
      <c r="E64" s="40"/>
      <c r="F64" s="29" t="s">
        <v>111</v>
      </c>
      <c r="G64" s="29"/>
      <c r="H64" s="29"/>
      <c r="I64" s="29"/>
      <c r="J64" s="5" t="s">
        <v>12</v>
      </c>
      <c r="K64" s="7">
        <v>1530</v>
      </c>
      <c r="L64" s="19">
        <v>729</v>
      </c>
      <c r="M64" s="7">
        <f>SUM(K64:L64)</f>
        <v>2259</v>
      </c>
    </row>
    <row r="65" spans="1:13" s="1" customFormat="1" ht="13.5" customHeight="1">
      <c r="A65" s="40" t="s">
        <v>25</v>
      </c>
      <c r="B65" s="40"/>
      <c r="C65" s="40"/>
      <c r="D65" s="40"/>
      <c r="E65" s="40"/>
      <c r="F65" s="29" t="s">
        <v>111</v>
      </c>
      <c r="G65" s="29"/>
      <c r="H65" s="29"/>
      <c r="I65" s="29"/>
      <c r="J65" s="5" t="s">
        <v>24</v>
      </c>
      <c r="K65" s="7">
        <v>15</v>
      </c>
      <c r="L65" s="19">
        <v>0</v>
      </c>
      <c r="M65" s="7">
        <v>15</v>
      </c>
    </row>
    <row r="66" spans="1:13" s="1" customFormat="1" ht="13.5" customHeight="1">
      <c r="A66" s="40" t="s">
        <v>11</v>
      </c>
      <c r="B66" s="40"/>
      <c r="C66" s="40"/>
      <c r="D66" s="40"/>
      <c r="E66" s="40"/>
      <c r="F66" s="29" t="s">
        <v>111</v>
      </c>
      <c r="G66" s="29"/>
      <c r="H66" s="29"/>
      <c r="I66" s="29"/>
      <c r="J66" s="5" t="s">
        <v>10</v>
      </c>
      <c r="K66" s="7">
        <v>6</v>
      </c>
      <c r="L66" s="19">
        <v>2</v>
      </c>
      <c r="M66" s="7">
        <v>6</v>
      </c>
    </row>
    <row r="67" spans="1:13" s="1" customFormat="1" ht="24" customHeight="1">
      <c r="A67" s="40" t="s">
        <v>101</v>
      </c>
      <c r="B67" s="40"/>
      <c r="C67" s="40"/>
      <c r="D67" s="40"/>
      <c r="E67" s="40"/>
      <c r="F67" s="29" t="s">
        <v>112</v>
      </c>
      <c r="G67" s="29"/>
      <c r="H67" s="29"/>
      <c r="I67" s="29"/>
      <c r="J67" s="5" t="s">
        <v>0</v>
      </c>
      <c r="K67" s="7">
        <f>K68</f>
        <v>26472.5074</v>
      </c>
      <c r="L67" s="19">
        <f>SUM(L68)</f>
        <v>0</v>
      </c>
      <c r="M67" s="7">
        <f>M68</f>
        <v>26472.5074</v>
      </c>
    </row>
    <row r="68" spans="1:13" s="1" customFormat="1" ht="15.75" customHeight="1">
      <c r="A68" s="40" t="s">
        <v>52</v>
      </c>
      <c r="B68" s="40"/>
      <c r="C68" s="40"/>
      <c r="D68" s="40"/>
      <c r="E68" s="40"/>
      <c r="F68" s="29" t="s">
        <v>113</v>
      </c>
      <c r="G68" s="29"/>
      <c r="H68" s="29"/>
      <c r="I68" s="29"/>
      <c r="J68" s="5" t="s">
        <v>0</v>
      </c>
      <c r="K68" s="7">
        <f>K69</f>
        <v>26472.5074</v>
      </c>
      <c r="L68" s="19">
        <f>SUM(L69)</f>
        <v>0</v>
      </c>
      <c r="M68" s="7">
        <f>M69</f>
        <v>26472.5074</v>
      </c>
    </row>
    <row r="69" spans="1:14" s="1" customFormat="1" ht="13.5" customHeight="1">
      <c r="A69" s="40" t="s">
        <v>54</v>
      </c>
      <c r="B69" s="40"/>
      <c r="C69" s="40"/>
      <c r="D69" s="40"/>
      <c r="E69" s="40"/>
      <c r="F69" s="29" t="s">
        <v>113</v>
      </c>
      <c r="G69" s="29"/>
      <c r="H69" s="29"/>
      <c r="I69" s="29"/>
      <c r="J69" s="5" t="s">
        <v>53</v>
      </c>
      <c r="K69" s="20">
        <v>26472.5074</v>
      </c>
      <c r="L69" s="25">
        <v>0</v>
      </c>
      <c r="M69" s="20">
        <f>SUM(K69:L69)</f>
        <v>26472.5074</v>
      </c>
      <c r="N69" s="21"/>
    </row>
    <row r="70" spans="1:13" s="1" customFormat="1" ht="24" customHeight="1">
      <c r="A70" s="40" t="s">
        <v>100</v>
      </c>
      <c r="B70" s="40"/>
      <c r="C70" s="40"/>
      <c r="D70" s="40"/>
      <c r="E70" s="40"/>
      <c r="F70" s="29" t="s">
        <v>114</v>
      </c>
      <c r="G70" s="29"/>
      <c r="H70" s="29"/>
      <c r="I70" s="29"/>
      <c r="J70" s="5" t="s">
        <v>0</v>
      </c>
      <c r="K70" s="7">
        <f>SUM(K71+K73)</f>
        <v>20</v>
      </c>
      <c r="L70" s="19">
        <f>SUM(L71+L73)</f>
        <v>0</v>
      </c>
      <c r="M70" s="7">
        <f>SUM(M71+M73)</f>
        <v>20</v>
      </c>
    </row>
    <row r="71" spans="1:13" s="1" customFormat="1" ht="24" customHeight="1">
      <c r="A71" s="40" t="s">
        <v>9</v>
      </c>
      <c r="B71" s="40"/>
      <c r="C71" s="40"/>
      <c r="D71" s="40"/>
      <c r="E71" s="40"/>
      <c r="F71" s="29" t="s">
        <v>115</v>
      </c>
      <c r="G71" s="29"/>
      <c r="H71" s="29"/>
      <c r="I71" s="29"/>
      <c r="J71" s="22" t="s">
        <v>0</v>
      </c>
      <c r="K71" s="20">
        <f>SUM(K72)</f>
        <v>5</v>
      </c>
      <c r="L71" s="19">
        <f>SUM(L72)</f>
        <v>0</v>
      </c>
      <c r="M71" s="7">
        <f>SUM(M72)</f>
        <v>5</v>
      </c>
    </row>
    <row r="72" spans="1:13" s="1" customFormat="1" ht="24" customHeight="1">
      <c r="A72" s="40" t="s">
        <v>13</v>
      </c>
      <c r="B72" s="40"/>
      <c r="C72" s="40"/>
      <c r="D72" s="40"/>
      <c r="E72" s="40"/>
      <c r="F72" s="29" t="s">
        <v>115</v>
      </c>
      <c r="G72" s="29"/>
      <c r="H72" s="29"/>
      <c r="I72" s="29"/>
      <c r="J72" s="22" t="s">
        <v>12</v>
      </c>
      <c r="K72" s="20">
        <v>5</v>
      </c>
      <c r="L72" s="19">
        <v>0</v>
      </c>
      <c r="M72" s="7">
        <f>SUM(K72:L72)</f>
        <v>5</v>
      </c>
    </row>
    <row r="73" spans="1:13" s="1" customFormat="1" ht="17.25" customHeight="1">
      <c r="A73" s="40" t="s">
        <v>124</v>
      </c>
      <c r="B73" s="40"/>
      <c r="C73" s="40"/>
      <c r="D73" s="40"/>
      <c r="E73" s="40"/>
      <c r="F73" s="29" t="s">
        <v>117</v>
      </c>
      <c r="G73" s="29"/>
      <c r="H73" s="29"/>
      <c r="I73" s="29"/>
      <c r="J73" s="22"/>
      <c r="K73" s="20">
        <f>SUM(K74)</f>
        <v>15</v>
      </c>
      <c r="L73" s="19">
        <f>SUM(L74)</f>
        <v>0</v>
      </c>
      <c r="M73" s="7">
        <f>SUM(M74)</f>
        <v>15</v>
      </c>
    </row>
    <row r="74" spans="1:13" s="1" customFormat="1" ht="24" customHeight="1">
      <c r="A74" s="40" t="s">
        <v>13</v>
      </c>
      <c r="B74" s="40"/>
      <c r="C74" s="40"/>
      <c r="D74" s="40"/>
      <c r="E74" s="40"/>
      <c r="F74" s="29" t="s">
        <v>117</v>
      </c>
      <c r="G74" s="29"/>
      <c r="H74" s="29"/>
      <c r="I74" s="29"/>
      <c r="J74" s="22">
        <v>240</v>
      </c>
      <c r="K74" s="20">
        <v>15</v>
      </c>
      <c r="L74" s="19">
        <v>0</v>
      </c>
      <c r="M74" s="7">
        <f>SUM(K74:L74)</f>
        <v>15</v>
      </c>
    </row>
    <row r="75" spans="1:13" s="1" customFormat="1" ht="24" customHeight="1">
      <c r="A75" s="48" t="s">
        <v>90</v>
      </c>
      <c r="B75" s="39"/>
      <c r="C75" s="39"/>
      <c r="D75" s="39"/>
      <c r="E75" s="39"/>
      <c r="F75" s="34" t="s">
        <v>93</v>
      </c>
      <c r="G75" s="34"/>
      <c r="H75" s="34"/>
      <c r="I75" s="34"/>
      <c r="J75" s="23" t="s">
        <v>0</v>
      </c>
      <c r="K75" s="24">
        <f>K76</f>
        <v>90</v>
      </c>
      <c r="L75" s="18">
        <v>0</v>
      </c>
      <c r="M75" s="6">
        <f>M76</f>
        <v>90</v>
      </c>
    </row>
    <row r="76" spans="1:13" s="1" customFormat="1" ht="13.5" customHeight="1">
      <c r="A76" s="41" t="s">
        <v>91</v>
      </c>
      <c r="B76" s="40"/>
      <c r="C76" s="40"/>
      <c r="D76" s="40"/>
      <c r="E76" s="40"/>
      <c r="F76" s="29" t="s">
        <v>104</v>
      </c>
      <c r="G76" s="29"/>
      <c r="H76" s="29"/>
      <c r="I76" s="29"/>
      <c r="J76" s="5" t="s">
        <v>0</v>
      </c>
      <c r="K76" s="7">
        <f>K77</f>
        <v>90</v>
      </c>
      <c r="L76" s="19">
        <v>0</v>
      </c>
      <c r="M76" s="7">
        <f>M77</f>
        <v>90</v>
      </c>
    </row>
    <row r="77" spans="1:13" s="1" customFormat="1" ht="13.5" customHeight="1">
      <c r="A77" s="40" t="s">
        <v>20</v>
      </c>
      <c r="B77" s="40"/>
      <c r="C77" s="40"/>
      <c r="D77" s="40"/>
      <c r="E77" s="40"/>
      <c r="F77" s="29" t="s">
        <v>51</v>
      </c>
      <c r="G77" s="29"/>
      <c r="H77" s="29"/>
      <c r="I77" s="29"/>
      <c r="J77" s="5" t="s">
        <v>0</v>
      </c>
      <c r="K77" s="7">
        <f>K78</f>
        <v>90</v>
      </c>
      <c r="L77" s="19">
        <v>0</v>
      </c>
      <c r="M77" s="7">
        <f>M78</f>
        <v>90</v>
      </c>
    </row>
    <row r="78" spans="1:13" s="1" customFormat="1" ht="24" customHeight="1">
      <c r="A78" s="40" t="s">
        <v>13</v>
      </c>
      <c r="B78" s="40"/>
      <c r="C78" s="40"/>
      <c r="D78" s="40"/>
      <c r="E78" s="40"/>
      <c r="F78" s="29" t="s">
        <v>51</v>
      </c>
      <c r="G78" s="29"/>
      <c r="H78" s="29"/>
      <c r="I78" s="29"/>
      <c r="J78" s="5" t="s">
        <v>12</v>
      </c>
      <c r="K78" s="7">
        <v>90</v>
      </c>
      <c r="L78" s="19">
        <v>0</v>
      </c>
      <c r="M78" s="7">
        <v>90</v>
      </c>
    </row>
    <row r="79" spans="1:13" s="1" customFormat="1" ht="22.5" customHeight="1">
      <c r="A79" s="39" t="s">
        <v>89</v>
      </c>
      <c r="B79" s="39"/>
      <c r="C79" s="39"/>
      <c r="D79" s="39"/>
      <c r="E79" s="39"/>
      <c r="F79" s="34" t="s">
        <v>92</v>
      </c>
      <c r="G79" s="34"/>
      <c r="H79" s="34"/>
      <c r="I79" s="34"/>
      <c r="J79" s="4" t="s">
        <v>0</v>
      </c>
      <c r="K79" s="6">
        <f>K80</f>
        <v>584</v>
      </c>
      <c r="L79" s="18">
        <f>SUM(L80)</f>
        <v>320.2</v>
      </c>
      <c r="M79" s="6">
        <f>SUM(K79:L79)</f>
        <v>904.2</v>
      </c>
    </row>
    <row r="80" spans="1:13" s="1" customFormat="1" ht="23.25" customHeight="1">
      <c r="A80" s="40" t="s">
        <v>102</v>
      </c>
      <c r="B80" s="40"/>
      <c r="C80" s="40"/>
      <c r="D80" s="40"/>
      <c r="E80" s="40"/>
      <c r="F80" s="29" t="s">
        <v>106</v>
      </c>
      <c r="G80" s="29"/>
      <c r="H80" s="29"/>
      <c r="I80" s="29"/>
      <c r="J80" s="5" t="s">
        <v>0</v>
      </c>
      <c r="K80" s="7">
        <f>K81</f>
        <v>584</v>
      </c>
      <c r="L80" s="19">
        <f>SUM(L81)</f>
        <v>320.2</v>
      </c>
      <c r="M80" s="7">
        <f>M81</f>
        <v>904.2</v>
      </c>
    </row>
    <row r="81" spans="1:13" s="1" customFormat="1" ht="13.5" customHeight="1">
      <c r="A81" s="40" t="s">
        <v>20</v>
      </c>
      <c r="B81" s="40"/>
      <c r="C81" s="40"/>
      <c r="D81" s="40"/>
      <c r="E81" s="40"/>
      <c r="F81" s="29" t="s">
        <v>19</v>
      </c>
      <c r="G81" s="29"/>
      <c r="H81" s="29"/>
      <c r="I81" s="29"/>
      <c r="J81" s="5" t="s">
        <v>0</v>
      </c>
      <c r="K81" s="7">
        <f>K82+K83</f>
        <v>584</v>
      </c>
      <c r="L81" s="19">
        <f>SUM(L82:L83)</f>
        <v>320.2</v>
      </c>
      <c r="M81" s="7">
        <f>M82+M83</f>
        <v>904.2</v>
      </c>
    </row>
    <row r="82" spans="1:13" s="1" customFormat="1" ht="24" customHeight="1">
      <c r="A82" s="40" t="s">
        <v>13</v>
      </c>
      <c r="B82" s="40"/>
      <c r="C82" s="40"/>
      <c r="D82" s="40"/>
      <c r="E82" s="40"/>
      <c r="F82" s="29" t="s">
        <v>19</v>
      </c>
      <c r="G82" s="29"/>
      <c r="H82" s="29"/>
      <c r="I82" s="29"/>
      <c r="J82" s="5" t="s">
        <v>12</v>
      </c>
      <c r="K82" s="7">
        <v>520</v>
      </c>
      <c r="L82" s="19">
        <v>301</v>
      </c>
      <c r="M82" s="7">
        <f>SUM(K82:L82)</f>
        <v>821</v>
      </c>
    </row>
    <row r="83" spans="1:13" s="1" customFormat="1" ht="13.5" customHeight="1">
      <c r="A83" s="40" t="s">
        <v>11</v>
      </c>
      <c r="B83" s="40"/>
      <c r="C83" s="40"/>
      <c r="D83" s="40"/>
      <c r="E83" s="40"/>
      <c r="F83" s="29" t="s">
        <v>19</v>
      </c>
      <c r="G83" s="29"/>
      <c r="H83" s="29"/>
      <c r="I83" s="29"/>
      <c r="J83" s="5" t="s">
        <v>10</v>
      </c>
      <c r="K83" s="7">
        <v>64</v>
      </c>
      <c r="L83" s="19">
        <v>19.2</v>
      </c>
      <c r="M83" s="7">
        <f>SUM(K83:L83)</f>
        <v>83.2</v>
      </c>
    </row>
    <row r="84" spans="1:13" s="1" customFormat="1" ht="32.25" customHeight="1">
      <c r="A84" s="39" t="s">
        <v>95</v>
      </c>
      <c r="B84" s="39"/>
      <c r="C84" s="39"/>
      <c r="D84" s="39"/>
      <c r="E84" s="39"/>
      <c r="F84" s="34" t="s">
        <v>97</v>
      </c>
      <c r="G84" s="34"/>
      <c r="H84" s="34"/>
      <c r="I84" s="34"/>
      <c r="J84" s="4" t="s">
        <v>0</v>
      </c>
      <c r="K84" s="6">
        <f>K85</f>
        <v>40</v>
      </c>
      <c r="L84" s="18">
        <f>SUM(L85)</f>
        <v>66</v>
      </c>
      <c r="M84" s="6">
        <f>M85</f>
        <v>106</v>
      </c>
    </row>
    <row r="85" spans="1:13" s="1" customFormat="1" ht="13.5" customHeight="1">
      <c r="A85" s="40" t="s">
        <v>96</v>
      </c>
      <c r="B85" s="40"/>
      <c r="C85" s="40"/>
      <c r="D85" s="40"/>
      <c r="E85" s="40"/>
      <c r="F85" s="29" t="s">
        <v>103</v>
      </c>
      <c r="G85" s="29"/>
      <c r="H85" s="29"/>
      <c r="I85" s="29"/>
      <c r="J85" s="5" t="s">
        <v>0</v>
      </c>
      <c r="K85" s="7">
        <f>K86</f>
        <v>40</v>
      </c>
      <c r="L85" s="19">
        <f>SUM(L86)</f>
        <v>66</v>
      </c>
      <c r="M85" s="7">
        <f>M86</f>
        <v>106</v>
      </c>
    </row>
    <row r="86" spans="1:13" s="1" customFormat="1" ht="13.5" customHeight="1">
      <c r="A86" s="40" t="s">
        <v>30</v>
      </c>
      <c r="B86" s="40"/>
      <c r="C86" s="40"/>
      <c r="D86" s="40"/>
      <c r="E86" s="40"/>
      <c r="F86" s="29" t="s">
        <v>29</v>
      </c>
      <c r="G86" s="29"/>
      <c r="H86" s="29"/>
      <c r="I86" s="29"/>
      <c r="J86" s="5" t="s">
        <v>0</v>
      </c>
      <c r="K86" s="7">
        <f>K87</f>
        <v>40</v>
      </c>
      <c r="L86" s="19">
        <f>SUM(L87)</f>
        <v>66</v>
      </c>
      <c r="M86" s="7">
        <f>M87</f>
        <v>106</v>
      </c>
    </row>
    <row r="87" spans="1:13" s="1" customFormat="1" ht="24" customHeight="1">
      <c r="A87" s="40" t="s">
        <v>13</v>
      </c>
      <c r="B87" s="40"/>
      <c r="C87" s="40"/>
      <c r="D87" s="40"/>
      <c r="E87" s="40"/>
      <c r="F87" s="29" t="s">
        <v>29</v>
      </c>
      <c r="G87" s="29"/>
      <c r="H87" s="29"/>
      <c r="I87" s="29"/>
      <c r="J87" s="5" t="s">
        <v>12</v>
      </c>
      <c r="K87" s="7">
        <v>40</v>
      </c>
      <c r="L87" s="19">
        <v>66</v>
      </c>
      <c r="M87" s="7">
        <f aca="true" t="shared" si="0" ref="M87:M92">SUM(K87:L87)</f>
        <v>106</v>
      </c>
    </row>
    <row r="88" spans="1:13" s="1" customFormat="1" ht="44.25" customHeight="1">
      <c r="A88" s="35" t="s">
        <v>131</v>
      </c>
      <c r="B88" s="36"/>
      <c r="C88" s="36"/>
      <c r="D88" s="36"/>
      <c r="E88" s="37"/>
      <c r="F88" s="42" t="s">
        <v>134</v>
      </c>
      <c r="G88" s="34"/>
      <c r="H88" s="34"/>
      <c r="I88" s="34"/>
      <c r="J88" s="4" t="s">
        <v>0</v>
      </c>
      <c r="K88" s="6">
        <f>SUM(K89)</f>
        <v>0</v>
      </c>
      <c r="L88" s="18">
        <f>SUM(L89)</f>
        <v>20.276</v>
      </c>
      <c r="M88" s="6">
        <f t="shared" si="0"/>
        <v>20.276</v>
      </c>
    </row>
    <row r="89" spans="1:13" s="1" customFormat="1" ht="31.5" customHeight="1">
      <c r="A89" s="26" t="s">
        <v>132</v>
      </c>
      <c r="B89" s="27"/>
      <c r="C89" s="27"/>
      <c r="D89" s="27"/>
      <c r="E89" s="28"/>
      <c r="F89" s="29" t="s">
        <v>134</v>
      </c>
      <c r="G89" s="29"/>
      <c r="H89" s="29"/>
      <c r="I89" s="29"/>
      <c r="J89" s="5" t="s">
        <v>0</v>
      </c>
      <c r="K89" s="7">
        <f>SUM(K90)</f>
        <v>0</v>
      </c>
      <c r="L89" s="19">
        <f>SUM(L90+L93+L95)</f>
        <v>20.276</v>
      </c>
      <c r="M89" s="7">
        <f t="shared" si="0"/>
        <v>20.276</v>
      </c>
    </row>
    <row r="90" spans="1:13" s="1" customFormat="1" ht="26.25" customHeight="1">
      <c r="A90" s="26" t="s">
        <v>133</v>
      </c>
      <c r="B90" s="27"/>
      <c r="C90" s="27"/>
      <c r="D90" s="27"/>
      <c r="E90" s="28"/>
      <c r="F90" s="29" t="s">
        <v>130</v>
      </c>
      <c r="G90" s="29"/>
      <c r="H90" s="29"/>
      <c r="I90" s="29"/>
      <c r="J90" s="5" t="s">
        <v>0</v>
      </c>
      <c r="K90" s="7">
        <f>SUM(K91)</f>
        <v>0</v>
      </c>
      <c r="L90" s="19">
        <f>SUM(L91)</f>
        <v>20.276</v>
      </c>
      <c r="M90" s="7">
        <f t="shared" si="0"/>
        <v>20.276</v>
      </c>
    </row>
    <row r="91" spans="1:13" s="1" customFormat="1" ht="24" customHeight="1">
      <c r="A91" s="26" t="s">
        <v>13</v>
      </c>
      <c r="B91" s="27"/>
      <c r="C91" s="27"/>
      <c r="D91" s="27"/>
      <c r="E91" s="28"/>
      <c r="F91" s="29" t="s">
        <v>130</v>
      </c>
      <c r="G91" s="29"/>
      <c r="H91" s="29"/>
      <c r="I91" s="29"/>
      <c r="J91" s="5">
        <v>240</v>
      </c>
      <c r="K91" s="7">
        <v>0</v>
      </c>
      <c r="L91" s="19">
        <v>20.276</v>
      </c>
      <c r="M91" s="7">
        <f t="shared" si="0"/>
        <v>20.276</v>
      </c>
    </row>
    <row r="92" spans="1:13" s="1" customFormat="1" ht="13.5" customHeight="1">
      <c r="A92" s="39" t="s">
        <v>59</v>
      </c>
      <c r="B92" s="39"/>
      <c r="C92" s="39"/>
      <c r="D92" s="39"/>
      <c r="E92" s="39"/>
      <c r="F92" s="34" t="s">
        <v>0</v>
      </c>
      <c r="G92" s="34"/>
      <c r="H92" s="34"/>
      <c r="I92" s="34"/>
      <c r="J92" s="4" t="s">
        <v>0</v>
      </c>
      <c r="K92" s="6">
        <f>SUM(K93+K95+K98+K101)</f>
        <v>993.6750000000001</v>
      </c>
      <c r="L92" s="18">
        <f>SUM(L93+L95+L98+L101)</f>
        <v>131.7</v>
      </c>
      <c r="M92" s="6">
        <f t="shared" si="0"/>
        <v>1125.375</v>
      </c>
    </row>
    <row r="93" spans="1:13" s="1" customFormat="1" ht="13.5" customHeight="1">
      <c r="A93" s="35" t="s">
        <v>118</v>
      </c>
      <c r="B93" s="52"/>
      <c r="C93" s="52"/>
      <c r="D93" s="52"/>
      <c r="E93" s="53"/>
      <c r="F93" s="42" t="s">
        <v>105</v>
      </c>
      <c r="G93" s="34"/>
      <c r="H93" s="34"/>
      <c r="I93" s="34"/>
      <c r="J93" s="4" t="s">
        <v>0</v>
      </c>
      <c r="K93" s="6">
        <f>SUM(K94)</f>
        <v>15</v>
      </c>
      <c r="L93" s="18">
        <f>SUM(L94)</f>
        <v>0</v>
      </c>
      <c r="M93" s="6">
        <f>SUM(M94:M94)</f>
        <v>15</v>
      </c>
    </row>
    <row r="94" spans="1:13" s="1" customFormat="1" ht="13.5" customHeight="1">
      <c r="A94" s="26" t="s">
        <v>119</v>
      </c>
      <c r="B94" s="27"/>
      <c r="C94" s="27"/>
      <c r="D94" s="27"/>
      <c r="E94" s="28"/>
      <c r="F94" s="29" t="s">
        <v>120</v>
      </c>
      <c r="G94" s="29"/>
      <c r="H94" s="29"/>
      <c r="I94" s="29"/>
      <c r="J94" s="22">
        <v>850</v>
      </c>
      <c r="K94" s="7">
        <v>15</v>
      </c>
      <c r="L94" s="19">
        <v>0</v>
      </c>
      <c r="M94" s="7">
        <v>15</v>
      </c>
    </row>
    <row r="95" spans="1:13" s="1" customFormat="1" ht="13.5" customHeight="1">
      <c r="A95" s="39" t="s">
        <v>14</v>
      </c>
      <c r="B95" s="39"/>
      <c r="C95" s="39"/>
      <c r="D95" s="39"/>
      <c r="E95" s="39"/>
      <c r="F95" s="42" t="s">
        <v>105</v>
      </c>
      <c r="G95" s="34"/>
      <c r="H95" s="34"/>
      <c r="I95" s="34"/>
      <c r="J95" s="4" t="s">
        <v>0</v>
      </c>
      <c r="K95" s="6">
        <f>K96</f>
        <v>50</v>
      </c>
      <c r="L95" s="18">
        <v>0</v>
      </c>
      <c r="M95" s="6">
        <f>M96</f>
        <v>50</v>
      </c>
    </row>
    <row r="96" spans="1:13" s="1" customFormat="1" ht="13.5" customHeight="1">
      <c r="A96" s="40" t="s">
        <v>16</v>
      </c>
      <c r="B96" s="40"/>
      <c r="C96" s="40"/>
      <c r="D96" s="40"/>
      <c r="E96" s="40"/>
      <c r="F96" s="29" t="s">
        <v>15</v>
      </c>
      <c r="G96" s="29"/>
      <c r="H96" s="29"/>
      <c r="I96" s="29"/>
      <c r="J96" s="5" t="s">
        <v>0</v>
      </c>
      <c r="K96" s="7">
        <f>K97</f>
        <v>50</v>
      </c>
      <c r="L96" s="19">
        <v>0</v>
      </c>
      <c r="M96" s="7">
        <f>M97</f>
        <v>50</v>
      </c>
    </row>
    <row r="97" spans="1:13" s="1" customFormat="1" ht="13.5" customHeight="1">
      <c r="A97" s="40" t="s">
        <v>18</v>
      </c>
      <c r="B97" s="40"/>
      <c r="C97" s="40"/>
      <c r="D97" s="40"/>
      <c r="E97" s="40"/>
      <c r="F97" s="29" t="s">
        <v>15</v>
      </c>
      <c r="G97" s="29"/>
      <c r="H97" s="29"/>
      <c r="I97" s="29"/>
      <c r="J97" s="5" t="s">
        <v>17</v>
      </c>
      <c r="K97" s="7">
        <v>50</v>
      </c>
      <c r="L97" s="19">
        <v>0</v>
      </c>
      <c r="M97" s="7">
        <v>50</v>
      </c>
    </row>
    <row r="98" spans="1:13" s="1" customFormat="1" ht="13.5" customHeight="1">
      <c r="A98" s="39" t="s">
        <v>26</v>
      </c>
      <c r="B98" s="39"/>
      <c r="C98" s="39"/>
      <c r="D98" s="39"/>
      <c r="E98" s="39"/>
      <c r="F98" s="42" t="s">
        <v>105</v>
      </c>
      <c r="G98" s="34"/>
      <c r="H98" s="34"/>
      <c r="I98" s="34"/>
      <c r="J98" s="4" t="s">
        <v>0</v>
      </c>
      <c r="K98" s="6">
        <f>K99</f>
        <v>224.475</v>
      </c>
      <c r="L98" s="18">
        <v>0</v>
      </c>
      <c r="M98" s="6">
        <f>M99</f>
        <v>224.475</v>
      </c>
    </row>
    <row r="99" spans="1:13" s="1" customFormat="1" ht="24" customHeight="1">
      <c r="A99" s="40" t="s">
        <v>28</v>
      </c>
      <c r="B99" s="40"/>
      <c r="C99" s="40"/>
      <c r="D99" s="40"/>
      <c r="E99" s="40"/>
      <c r="F99" s="29" t="s">
        <v>27</v>
      </c>
      <c r="G99" s="29"/>
      <c r="H99" s="29"/>
      <c r="I99" s="29"/>
      <c r="J99" s="5" t="s">
        <v>0</v>
      </c>
      <c r="K99" s="7">
        <f>K100</f>
        <v>224.475</v>
      </c>
      <c r="L99" s="19">
        <v>0</v>
      </c>
      <c r="M99" s="7">
        <f>M100</f>
        <v>224.475</v>
      </c>
    </row>
    <row r="100" spans="1:13" s="1" customFormat="1" ht="15.75" customHeight="1">
      <c r="A100" s="40" t="s">
        <v>8</v>
      </c>
      <c r="B100" s="40"/>
      <c r="C100" s="40"/>
      <c r="D100" s="40"/>
      <c r="E100" s="40"/>
      <c r="F100" s="29" t="s">
        <v>27</v>
      </c>
      <c r="G100" s="29"/>
      <c r="H100" s="29"/>
      <c r="I100" s="29"/>
      <c r="J100" s="5" t="s">
        <v>7</v>
      </c>
      <c r="K100" s="7">
        <v>224.475</v>
      </c>
      <c r="L100" s="19">
        <v>0</v>
      </c>
      <c r="M100" s="7">
        <v>224.475</v>
      </c>
    </row>
    <row r="101" spans="1:13" s="1" customFormat="1" ht="24" customHeight="1">
      <c r="A101" s="39" t="s">
        <v>4</v>
      </c>
      <c r="B101" s="39"/>
      <c r="C101" s="39"/>
      <c r="D101" s="39"/>
      <c r="E101" s="39"/>
      <c r="F101" s="42" t="s">
        <v>105</v>
      </c>
      <c r="G101" s="34"/>
      <c r="H101" s="34"/>
      <c r="I101" s="34"/>
      <c r="J101" s="4" t="s">
        <v>0</v>
      </c>
      <c r="K101" s="6">
        <f>K102</f>
        <v>704.2</v>
      </c>
      <c r="L101" s="18">
        <f>SUM(L102)</f>
        <v>131.7</v>
      </c>
      <c r="M101" s="6">
        <f>M102</f>
        <v>835.9000000000001</v>
      </c>
    </row>
    <row r="102" spans="1:13" s="1" customFormat="1" ht="13.5" customHeight="1">
      <c r="A102" s="40" t="s">
        <v>6</v>
      </c>
      <c r="B102" s="40"/>
      <c r="C102" s="40"/>
      <c r="D102" s="40"/>
      <c r="E102" s="40"/>
      <c r="F102" s="29" t="s">
        <v>5</v>
      </c>
      <c r="G102" s="29"/>
      <c r="H102" s="29"/>
      <c r="I102" s="29"/>
      <c r="J102" s="5" t="s">
        <v>0</v>
      </c>
      <c r="K102" s="7">
        <f>K103</f>
        <v>704.2</v>
      </c>
      <c r="L102" s="19">
        <f>SUM(L103)</f>
        <v>131.7</v>
      </c>
      <c r="M102" s="7">
        <f>M103</f>
        <v>835.9000000000001</v>
      </c>
    </row>
    <row r="103" spans="1:13" s="1" customFormat="1" ht="15" customHeight="1">
      <c r="A103" s="40" t="s">
        <v>8</v>
      </c>
      <c r="B103" s="40"/>
      <c r="C103" s="40"/>
      <c r="D103" s="40"/>
      <c r="E103" s="40"/>
      <c r="F103" s="29" t="s">
        <v>5</v>
      </c>
      <c r="G103" s="29"/>
      <c r="H103" s="29"/>
      <c r="I103" s="29"/>
      <c r="J103" s="5" t="s">
        <v>7</v>
      </c>
      <c r="K103" s="7">
        <v>704.2</v>
      </c>
      <c r="L103" s="19">
        <v>131.7</v>
      </c>
      <c r="M103" s="7">
        <f>SUM(K103:L103)</f>
        <v>835.9000000000001</v>
      </c>
    </row>
    <row r="104" spans="1:13" s="1" customFormat="1" ht="15" customHeight="1">
      <c r="A104" s="35" t="s">
        <v>56</v>
      </c>
      <c r="B104" s="36"/>
      <c r="C104" s="36"/>
      <c r="D104" s="36"/>
      <c r="E104" s="36"/>
      <c r="F104" s="36"/>
      <c r="G104" s="36"/>
      <c r="H104" s="36"/>
      <c r="I104" s="36"/>
      <c r="J104" s="37"/>
      <c r="K104" s="8">
        <f>SUM(K92+K10)</f>
        <v>44107.50933</v>
      </c>
      <c r="L104" s="18">
        <f>SUM(L92+L10)</f>
        <v>3441.4503799999993</v>
      </c>
      <c r="M104" s="8">
        <f>SUM(M92+M10)</f>
        <v>47548.959709999996</v>
      </c>
    </row>
  </sheetData>
  <sheetProtection/>
  <mergeCells count="194">
    <mergeCell ref="A6:M6"/>
    <mergeCell ref="A100:E100"/>
    <mergeCell ref="A93:E93"/>
    <mergeCell ref="F93:I93"/>
    <mergeCell ref="A62:E62"/>
    <mergeCell ref="A97:E97"/>
    <mergeCell ref="F85:I85"/>
    <mergeCell ref="A72:E72"/>
    <mergeCell ref="A73:E73"/>
    <mergeCell ref="A74:E74"/>
    <mergeCell ref="A104:J104"/>
    <mergeCell ref="A75:E75"/>
    <mergeCell ref="A77:E77"/>
    <mergeCell ref="A78:E78"/>
    <mergeCell ref="A103:E103"/>
    <mergeCell ref="F95:I95"/>
    <mergeCell ref="F96:I96"/>
    <mergeCell ref="F97:I97"/>
    <mergeCell ref="A99:E99"/>
    <mergeCell ref="A86:E86"/>
    <mergeCell ref="A40:E40"/>
    <mergeCell ref="A42:E42"/>
    <mergeCell ref="A43:E43"/>
    <mergeCell ref="A98:E98"/>
    <mergeCell ref="A87:E87"/>
    <mergeCell ref="A92:E92"/>
    <mergeCell ref="A85:E85"/>
    <mergeCell ref="A69:E69"/>
    <mergeCell ref="A66:E66"/>
    <mergeCell ref="A53:E53"/>
    <mergeCell ref="F39:I39"/>
    <mergeCell ref="A84:E84"/>
    <mergeCell ref="A32:E32"/>
    <mergeCell ref="A68:E68"/>
    <mergeCell ref="F64:I64"/>
    <mergeCell ref="F55:I55"/>
    <mergeCell ref="A58:E58"/>
    <mergeCell ref="F73:I73"/>
    <mergeCell ref="F74:I74"/>
    <mergeCell ref="A38:E38"/>
    <mergeCell ref="A27:E27"/>
    <mergeCell ref="A28:E28"/>
    <mergeCell ref="A29:E29"/>
    <mergeCell ref="A31:E31"/>
    <mergeCell ref="A35:E35"/>
    <mergeCell ref="A36:E36"/>
    <mergeCell ref="A39:E39"/>
    <mergeCell ref="A95:E95"/>
    <mergeCell ref="A59:E59"/>
    <mergeCell ref="A71:E71"/>
    <mergeCell ref="A96:E96"/>
    <mergeCell ref="A60:E60"/>
    <mergeCell ref="A61:E61"/>
    <mergeCell ref="A63:E63"/>
    <mergeCell ref="A64:E64"/>
    <mergeCell ref="A65:E65"/>
    <mergeCell ref="F8:I8"/>
    <mergeCell ref="F9:I9"/>
    <mergeCell ref="F58:I58"/>
    <mergeCell ref="F101:I101"/>
    <mergeCell ref="A8:E8"/>
    <mergeCell ref="A9:E9"/>
    <mergeCell ref="A26:E26"/>
    <mergeCell ref="A33:E33"/>
    <mergeCell ref="A10:E10"/>
    <mergeCell ref="A19:E19"/>
    <mergeCell ref="F102:I102"/>
    <mergeCell ref="A102:E102"/>
    <mergeCell ref="F71:I71"/>
    <mergeCell ref="F65:I65"/>
    <mergeCell ref="A101:E101"/>
    <mergeCell ref="F72:I72"/>
    <mergeCell ref="F92:I92"/>
    <mergeCell ref="A82:E82"/>
    <mergeCell ref="F82:I82"/>
    <mergeCell ref="A83:E83"/>
    <mergeCell ref="A11:E11"/>
    <mergeCell ref="A13:E13"/>
    <mergeCell ref="A14:E14"/>
    <mergeCell ref="A15:E15"/>
    <mergeCell ref="A16:E16"/>
    <mergeCell ref="A18:E18"/>
    <mergeCell ref="F11:I11"/>
    <mergeCell ref="F103:I103"/>
    <mergeCell ref="F68:I68"/>
    <mergeCell ref="F100:I100"/>
    <mergeCell ref="F84:I84"/>
    <mergeCell ref="F86:I86"/>
    <mergeCell ref="F66:I66"/>
    <mergeCell ref="F98:I98"/>
    <mergeCell ref="F99:I99"/>
    <mergeCell ref="F60:I60"/>
    <mergeCell ref="F13:I13"/>
    <mergeCell ref="F28:I28"/>
    <mergeCell ref="F29:I29"/>
    <mergeCell ref="F31:I31"/>
    <mergeCell ref="F26:I26"/>
    <mergeCell ref="F27:I27"/>
    <mergeCell ref="F24:I24"/>
    <mergeCell ref="F18:I18"/>
    <mergeCell ref="F19:I19"/>
    <mergeCell ref="F14:I14"/>
    <mergeCell ref="F16:I16"/>
    <mergeCell ref="F32:I32"/>
    <mergeCell ref="A70:E70"/>
    <mergeCell ref="F70:I70"/>
    <mergeCell ref="F40:I40"/>
    <mergeCell ref="A67:E67"/>
    <mergeCell ref="F67:I67"/>
    <mergeCell ref="A55:E55"/>
    <mergeCell ref="F63:I63"/>
    <mergeCell ref="F38:I38"/>
    <mergeCell ref="F57:I57"/>
    <mergeCell ref="F52:I52"/>
    <mergeCell ref="F69:I69"/>
    <mergeCell ref="F59:I59"/>
    <mergeCell ref="F53:I53"/>
    <mergeCell ref="F51:I51"/>
    <mergeCell ref="A54:E54"/>
    <mergeCell ref="F42:I42"/>
    <mergeCell ref="F43:I43"/>
    <mergeCell ref="F44:I44"/>
    <mergeCell ref="A57:E57"/>
    <mergeCell ref="A52:E52"/>
    <mergeCell ref="A49:E49"/>
    <mergeCell ref="A50:E50"/>
    <mergeCell ref="A51:E51"/>
    <mergeCell ref="F45:I45"/>
    <mergeCell ref="A21:E21"/>
    <mergeCell ref="F21:I21"/>
    <mergeCell ref="A30:E30"/>
    <mergeCell ref="F30:I30"/>
    <mergeCell ref="A34:E34"/>
    <mergeCell ref="A45:E45"/>
    <mergeCell ref="F41:I41"/>
    <mergeCell ref="F35:I35"/>
    <mergeCell ref="A24:E24"/>
    <mergeCell ref="A23:E23"/>
    <mergeCell ref="A44:E44"/>
    <mergeCell ref="F34:I34"/>
    <mergeCell ref="A41:E41"/>
    <mergeCell ref="F50:I50"/>
    <mergeCell ref="A46:E46"/>
    <mergeCell ref="F46:I46"/>
    <mergeCell ref="A47:E47"/>
    <mergeCell ref="A48:E48"/>
    <mergeCell ref="F48:I48"/>
    <mergeCell ref="F49:I49"/>
    <mergeCell ref="F80:I80"/>
    <mergeCell ref="F77:I77"/>
    <mergeCell ref="F78:I78"/>
    <mergeCell ref="A81:E81"/>
    <mergeCell ref="F81:I81"/>
    <mergeCell ref="F83:I83"/>
    <mergeCell ref="A76:E76"/>
    <mergeCell ref="F76:I76"/>
    <mergeCell ref="A80:E80"/>
    <mergeCell ref="A90:E90"/>
    <mergeCell ref="A91:E91"/>
    <mergeCell ref="F88:I88"/>
    <mergeCell ref="F89:I89"/>
    <mergeCell ref="F90:I90"/>
    <mergeCell ref="F91:I91"/>
    <mergeCell ref="F87:I87"/>
    <mergeCell ref="F23:I23"/>
    <mergeCell ref="A79:E79"/>
    <mergeCell ref="F79:I79"/>
    <mergeCell ref="F62:I62"/>
    <mergeCell ref="F36:I36"/>
    <mergeCell ref="F33:I33"/>
    <mergeCell ref="F25:I25"/>
    <mergeCell ref="A25:E25"/>
    <mergeCell ref="A56:E56"/>
    <mergeCell ref="F47:I47"/>
    <mergeCell ref="F10:I10"/>
    <mergeCell ref="A20:E20"/>
    <mergeCell ref="F20:I20"/>
    <mergeCell ref="A22:E22"/>
    <mergeCell ref="F22:I22"/>
    <mergeCell ref="A12:E12"/>
    <mergeCell ref="F12:I12"/>
    <mergeCell ref="A17:E17"/>
    <mergeCell ref="F17:I17"/>
    <mergeCell ref="F15:I15"/>
    <mergeCell ref="A94:E94"/>
    <mergeCell ref="F94:I94"/>
    <mergeCell ref="A37:E37"/>
    <mergeCell ref="F37:I37"/>
    <mergeCell ref="F54:I54"/>
    <mergeCell ref="F75:I75"/>
    <mergeCell ref="F56:I56"/>
    <mergeCell ref="F61:I61"/>
    <mergeCell ref="A88:E88"/>
    <mergeCell ref="A89:E89"/>
  </mergeCells>
  <printOptions/>
  <pageMargins left="0.3937007874015748" right="0" top="0.5905511811023623" bottom="0" header="0.5118110236220472" footer="0.5118110236220472"/>
  <pageSetup horizontalDpi="600" verticalDpi="600" orientation="portrait" paperSize="9" scale="82" r:id="rId3"/>
  <colBreaks count="1" manualBreakCount="1">
    <brk id="13" max="9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2018-11-15T11:29:19Z</cp:lastPrinted>
  <dcterms:created xsi:type="dcterms:W3CDTF">2018-11-15T09:48:34Z</dcterms:created>
  <dcterms:modified xsi:type="dcterms:W3CDTF">2020-02-11T10:37:20Z</dcterms:modified>
  <cp:category/>
  <cp:version/>
  <cp:contentType/>
  <cp:contentStatus/>
</cp:coreProperties>
</file>