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.1" sheetId="1" r:id="rId1"/>
  </sheets>
  <definedNames>
    <definedName name="_xlnm.Print_Area" localSheetId="0">'1.1'!$A$1:$Y$58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<sst xmlns="http://schemas.openxmlformats.org/spreadsheetml/2006/main" count="115" uniqueCount="113">
  <si>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</si>
  <si>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</si>
  <si>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</si>
  <si>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</si>
  <si>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</si>
  <si>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</si>
  <si>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</si>
  <si>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</si>
  <si>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</si>
  <si>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</si>
  <si>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182 10102030 01 0000 110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</si>
  <si>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</si>
  <si>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</si>
  <si>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</si>
  <si>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</si>
  <si>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</si>
  <si>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</si>
  <si>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</si>
  <si>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</si>
  <si>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</si>
  <si>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</si>
  <si>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</si>
  <si>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</si>
  <si>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</si>
  <si>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</si>
  <si>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</si>
  <si>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</si>
  <si>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</si>
  <si>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</si>
  <si>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</si>
  <si>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</si>
  <si>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</si>
  <si>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</si>
  <si>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</si>
  <si>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</si>
  <si>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</si>
  <si>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</si>
  <si>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</si>
  <si>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</si>
  <si>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</si>
  <si>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</si>
  <si>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</si>
  <si>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</si>
  <si>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</si>
  <si>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</si>
  <si>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</si>
  <si>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</si>
  <si>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</si>
  <si>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</si>
  <si>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</si>
  <si>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</si>
  <si>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</si>
  <si>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</si>
  <si>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</si>
  <si>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</si>
  <si>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</si>
  <si>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</si>
  <si>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</si>
  <si>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</si>
  <si>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</si>
  <si>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</si>
  <si>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</si>
  <si>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</si>
  <si>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Совета депутатов</t>
  </si>
  <si>
    <t>сельского поселения Сентябрьский</t>
  </si>
  <si>
    <t>Приложение 1.1</t>
  </si>
  <si>
    <t>тыс. руб.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</si>
  <si>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</si>
  <si>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</si>
  <si>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</si>
  <si>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</si>
  <si>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</si>
  <si>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</si>
  <si>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</si>
  <si>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</si>
  <si>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</si>
  <si>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</si>
  <si>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</si>
  <si>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</si>
  <si>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</si>
  <si>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</si>
  <si>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Прогнозируемый общий объем доходов бюджета сельского поселения Сентябрьский на плановый период 2020-2021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</si>
  <si>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</si>
  <si>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</si>
  <si>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</si>
  <si>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</si>
  <si>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</si>
  <si>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</si>
  <si>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продажи квартир, находящихся в собственности сельских поселений</t>
  </si>
  <si>
    <t>650 11401000 00 0000 410</t>
  </si>
  <si>
    <t>650 11401050 00 0000 410</t>
  </si>
  <si>
    <t>650 11401050 10 0000 410</t>
  </si>
  <si>
    <t>650 20210000 00 0000 150</t>
  </si>
  <si>
    <t>650 20215001 00 0000 150</t>
  </si>
  <si>
    <t>650 20215001 10 0000 150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</si>
  <si>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</si>
  <si>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</si>
  <si>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</si>
  <si>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</si>
  <si>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</si>
  <si>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</si>
  <si>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</si>
  <si>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</si>
  <si>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Отклонения</t>
  </si>
  <si>
    <t>Уточнено на 2020 год</t>
  </si>
  <si>
    <t>Утверждено РСД №15 от 29.11.2018 на 2020 год</t>
  </si>
  <si>
    <t>Утверждено РСД №15 от 29.11.2018 на 2021 год</t>
  </si>
  <si>
    <t>Уточнено на 2021 год</t>
  </si>
  <si>
    <t>от 13.11.2019 г. №64</t>
  </si>
  <si>
    <t>100 10302231 01 0000 110</t>
  </si>
  <si>
    <t>100 10302241 01 0000 110</t>
  </si>
  <si>
    <t>100 10302251 01 0000 110</t>
  </si>
  <si>
    <t>100 10302261 01 0000 110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</si>
</sst>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view="pageBreakPreview" zoomScale="110" zoomScaleSheetLayoutView="110" zoomScalePageLayoutView="0" workbookViewId="0" topLeftCell="A1">
      <selection activeCell="F18" sqref="F18:J1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3.574218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3.7109375" style="1" customWidth="1"/>
    <col min="13" max="13" width="13.00390625" style="1" customWidth="1"/>
    <col min="14" max="14" width="13.7109375" style="1" customWidth="1"/>
    <col min="15" max="15" width="4.7109375" style="1" customWidth="1"/>
    <col min="16" max="16" width="10.7109375" style="1" customWidth="1"/>
    <col min="17" max="17" width="14.00390625" style="0" customWidth="1"/>
    <col min="19" max="19" width="5.28125" style="0" customWidth="1"/>
  </cols>
  <sheetData>
    <row r="1" spans="11:16" ht="12.75">
      <c r="K1" s="4" t="s">
        <v>65</v>
      </c>
      <c r="L1" s="5"/>
      <c r="M1" s="5"/>
      <c r="N1" s="5"/>
      <c r="O1" s="5"/>
      <c r="P1" s="5"/>
    </row>
    <row r="2" spans="11:16" ht="12.75">
      <c r="K2" s="5" t="s">
        <v>63</v>
      </c>
      <c r="L2" s="5"/>
      <c r="M2" s="5"/>
      <c r="N2" s="5"/>
      <c r="O2" s="5"/>
      <c r="P2" s="5"/>
    </row>
    <row r="3" spans="11:16" ht="12.75">
      <c r="K3" s="5" t="s">
        <v>64</v>
      </c>
      <c r="L3" s="5"/>
      <c r="M3" s="5"/>
      <c r="N3" s="5"/>
      <c r="O3" s="5"/>
      <c r="P3" s="5"/>
    </row>
    <row r="4" spans="11:16" ht="12.75">
      <c r="K4" s="5" t="s">
        <v>108</v>
      </c>
      <c r="L4" s="5"/>
      <c r="M4" s="5"/>
      <c r="N4" s="5"/>
      <c r="O4" s="5"/>
      <c r="P4" s="5"/>
    </row>
    <row r="5" ht="12.75">
      <c r="K5" s="2"/>
    </row>
    <row r="6" spans="1:16" s="1" customFormat="1" ht="26.25" customHeight="1">
      <c r="A6" s="20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8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3" t="s">
        <v>66</v>
      </c>
    </row>
    <row r="8" spans="1:19" s="1" customFormat="1" ht="57.75" customHeight="1">
      <c r="A8" s="12" t="s">
        <v>1</v>
      </c>
      <c r="B8" s="12"/>
      <c r="C8" s="12"/>
      <c r="D8" s="12"/>
      <c r="E8" s="12"/>
      <c r="F8" s="12" t="s">
        <v>2</v>
      </c>
      <c r="G8" s="12"/>
      <c r="H8" s="12"/>
      <c r="I8" s="12"/>
      <c r="J8" s="12"/>
      <c r="K8" s="12" t="s">
        <v>105</v>
      </c>
      <c r="L8" s="12"/>
      <c r="M8" s="9" t="s">
        <v>103</v>
      </c>
      <c r="N8" s="9" t="s">
        <v>104</v>
      </c>
      <c r="O8" s="12" t="s">
        <v>106</v>
      </c>
      <c r="P8" s="12"/>
      <c r="Q8" s="9" t="s">
        <v>103</v>
      </c>
      <c r="R8" s="12" t="s">
        <v>107</v>
      </c>
      <c r="S8" s="12"/>
    </row>
    <row r="9" spans="1:19" s="1" customFormat="1" ht="12.75" customHeight="1">
      <c r="A9" s="13" t="s">
        <v>3</v>
      </c>
      <c r="B9" s="13"/>
      <c r="C9" s="13"/>
      <c r="D9" s="13"/>
      <c r="E9" s="13"/>
      <c r="F9" s="13" t="s">
        <v>4</v>
      </c>
      <c r="G9" s="13"/>
      <c r="H9" s="13"/>
      <c r="I9" s="13"/>
      <c r="J9" s="13"/>
      <c r="K9" s="13">
        <v>3</v>
      </c>
      <c r="L9" s="13"/>
      <c r="M9" s="8">
        <v>4</v>
      </c>
      <c r="N9" s="8">
        <v>5</v>
      </c>
      <c r="O9" s="13">
        <v>6</v>
      </c>
      <c r="P9" s="13"/>
      <c r="Q9" s="8">
        <v>4</v>
      </c>
      <c r="R9" s="13">
        <v>6</v>
      </c>
      <c r="S9" s="13"/>
    </row>
    <row r="10" spans="1:19" s="1" customFormat="1" ht="13.5" customHeight="1">
      <c r="A10" s="18" t="s">
        <v>67</v>
      </c>
      <c r="B10" s="18"/>
      <c r="C10" s="18"/>
      <c r="D10" s="18"/>
      <c r="E10" s="18"/>
      <c r="F10" s="19" t="s">
        <v>5</v>
      </c>
      <c r="G10" s="19"/>
      <c r="H10" s="19"/>
      <c r="I10" s="19"/>
      <c r="J10" s="19"/>
      <c r="K10" s="11">
        <f>K11+K15+K20+K23+K31+K34+K41</f>
        <v>16333.1</v>
      </c>
      <c r="L10" s="11"/>
      <c r="M10" s="7">
        <f>SUM(M11+M15+M20+M23+M31+M34+M41)</f>
        <v>0</v>
      </c>
      <c r="N10" s="7">
        <v>16333.1</v>
      </c>
      <c r="O10" s="11">
        <f>O11+O15+O20+O23+O31+O34+O41</f>
        <v>16333.1</v>
      </c>
      <c r="P10" s="11"/>
      <c r="Q10" s="7">
        <v>0</v>
      </c>
      <c r="R10" s="11">
        <f>SUM(O10+Q10)</f>
        <v>16333.1</v>
      </c>
      <c r="S10" s="11"/>
    </row>
    <row r="11" spans="1:19" s="1" customFormat="1" ht="13.5" customHeight="1">
      <c r="A11" s="14" t="s">
        <v>68</v>
      </c>
      <c r="B11" s="14"/>
      <c r="C11" s="14"/>
      <c r="D11" s="14"/>
      <c r="E11" s="14"/>
      <c r="F11" s="15" t="s">
        <v>6</v>
      </c>
      <c r="G11" s="15"/>
      <c r="H11" s="15"/>
      <c r="I11" s="15"/>
      <c r="J11" s="15"/>
      <c r="K11" s="10">
        <f>K12</f>
        <v>12005</v>
      </c>
      <c r="L11" s="10"/>
      <c r="M11" s="6">
        <v>0</v>
      </c>
      <c r="N11" s="6">
        <v>12005</v>
      </c>
      <c r="O11" s="10">
        <f>O12</f>
        <v>12005</v>
      </c>
      <c r="P11" s="10"/>
      <c r="Q11" s="6">
        <v>0</v>
      </c>
      <c r="R11" s="10">
        <f>R12</f>
        <v>12005</v>
      </c>
      <c r="S11" s="10"/>
    </row>
    <row r="12" spans="1:19" s="1" customFormat="1" ht="13.5" customHeight="1">
      <c r="A12" s="14" t="s">
        <v>7</v>
      </c>
      <c r="B12" s="14"/>
      <c r="C12" s="14"/>
      <c r="D12" s="14"/>
      <c r="E12" s="14"/>
      <c r="F12" s="15" t="s">
        <v>8</v>
      </c>
      <c r="G12" s="15"/>
      <c r="H12" s="15"/>
      <c r="I12" s="15"/>
      <c r="J12" s="15"/>
      <c r="K12" s="10">
        <f>SUM(K13:L14)</f>
        <v>12005</v>
      </c>
      <c r="L12" s="10"/>
      <c r="M12" s="6">
        <v>0</v>
      </c>
      <c r="N12" s="6">
        <v>12005</v>
      </c>
      <c r="O12" s="10">
        <f>SUM(O13:P14)</f>
        <v>12005</v>
      </c>
      <c r="P12" s="10"/>
      <c r="Q12" s="6">
        <v>0</v>
      </c>
      <c r="R12" s="10">
        <f>SUM(R13:S14)</f>
        <v>12005</v>
      </c>
      <c r="S12" s="10"/>
    </row>
    <row r="13" spans="1:19" s="1" customFormat="1" ht="45" customHeight="1">
      <c r="A13" s="14" t="s">
        <v>9</v>
      </c>
      <c r="B13" s="14"/>
      <c r="C13" s="14"/>
      <c r="D13" s="14"/>
      <c r="E13" s="14"/>
      <c r="F13" s="15" t="s">
        <v>85</v>
      </c>
      <c r="G13" s="15"/>
      <c r="H13" s="15"/>
      <c r="I13" s="15"/>
      <c r="J13" s="15"/>
      <c r="K13" s="10">
        <v>12000</v>
      </c>
      <c r="L13" s="10"/>
      <c r="M13" s="6">
        <v>0</v>
      </c>
      <c r="N13" s="6">
        <v>12000</v>
      </c>
      <c r="O13" s="10">
        <v>12000</v>
      </c>
      <c r="P13" s="10"/>
      <c r="Q13" s="6">
        <v>0</v>
      </c>
      <c r="R13" s="10">
        <v>12000</v>
      </c>
      <c r="S13" s="10"/>
    </row>
    <row r="14" spans="1:19" s="1" customFormat="1" ht="24" customHeight="1">
      <c r="A14" s="14" t="s">
        <v>10</v>
      </c>
      <c r="B14" s="14"/>
      <c r="C14" s="14"/>
      <c r="D14" s="14"/>
      <c r="E14" s="14"/>
      <c r="F14" s="15" t="s">
        <v>86</v>
      </c>
      <c r="G14" s="15"/>
      <c r="H14" s="15"/>
      <c r="I14" s="15"/>
      <c r="J14" s="15"/>
      <c r="K14" s="10">
        <v>5</v>
      </c>
      <c r="L14" s="10"/>
      <c r="M14" s="6">
        <v>0</v>
      </c>
      <c r="N14" s="6">
        <v>5</v>
      </c>
      <c r="O14" s="10">
        <v>5</v>
      </c>
      <c r="P14" s="10"/>
      <c r="Q14" s="6">
        <v>0</v>
      </c>
      <c r="R14" s="10">
        <v>5</v>
      </c>
      <c r="S14" s="10"/>
    </row>
    <row r="15" spans="1:19" s="1" customFormat="1" ht="24" customHeight="1">
      <c r="A15" s="14" t="s">
        <v>79</v>
      </c>
      <c r="B15" s="14"/>
      <c r="C15" s="14"/>
      <c r="D15" s="14"/>
      <c r="E15" s="14"/>
      <c r="F15" s="15" t="s">
        <v>80</v>
      </c>
      <c r="G15" s="15"/>
      <c r="H15" s="15"/>
      <c r="I15" s="15"/>
      <c r="J15" s="15"/>
      <c r="K15" s="10">
        <f>SUM(K16:L19)</f>
        <v>455.1</v>
      </c>
      <c r="L15" s="10"/>
      <c r="M15" s="6">
        <v>0</v>
      </c>
      <c r="N15" s="6">
        <v>455.1</v>
      </c>
      <c r="O15" s="10">
        <f>SUM(O16:P19)</f>
        <v>455.1</v>
      </c>
      <c r="P15" s="10"/>
      <c r="Q15" s="6">
        <v>0</v>
      </c>
      <c r="R15" s="10">
        <f>SUM(R16:S19)</f>
        <v>455.1</v>
      </c>
      <c r="S15" s="10"/>
    </row>
    <row r="16" spans="1:19" s="1" customFormat="1" ht="42" customHeight="1">
      <c r="A16" s="14" t="s">
        <v>109</v>
      </c>
      <c r="B16" s="14"/>
      <c r="C16" s="14"/>
      <c r="D16" s="14"/>
      <c r="E16" s="14"/>
      <c r="F16" s="15" t="s">
        <v>82</v>
      </c>
      <c r="G16" s="15"/>
      <c r="H16" s="15"/>
      <c r="I16" s="15"/>
      <c r="J16" s="15"/>
      <c r="K16" s="10">
        <v>143.1</v>
      </c>
      <c r="L16" s="10"/>
      <c r="M16" s="6">
        <v>0</v>
      </c>
      <c r="N16" s="6">
        <v>143.1</v>
      </c>
      <c r="O16" s="10">
        <v>143.1</v>
      </c>
      <c r="P16" s="10"/>
      <c r="Q16" s="6">
        <v>0</v>
      </c>
      <c r="R16" s="10">
        <v>143.1</v>
      </c>
      <c r="S16" s="10"/>
    </row>
    <row r="17" spans="1:19" s="1" customFormat="1" ht="45.75" customHeight="1">
      <c r="A17" s="14" t="s">
        <v>110</v>
      </c>
      <c r="B17" s="14"/>
      <c r="C17" s="14"/>
      <c r="D17" s="14"/>
      <c r="E17" s="14"/>
      <c r="F17" s="15" t="s">
        <v>83</v>
      </c>
      <c r="G17" s="15"/>
      <c r="H17" s="15"/>
      <c r="I17" s="15"/>
      <c r="J17" s="15"/>
      <c r="K17" s="10">
        <v>1.2</v>
      </c>
      <c r="L17" s="10"/>
      <c r="M17" s="6">
        <v>0</v>
      </c>
      <c r="N17" s="6">
        <v>1.2</v>
      </c>
      <c r="O17" s="10">
        <v>1.2</v>
      </c>
      <c r="P17" s="10"/>
      <c r="Q17" s="6">
        <v>0</v>
      </c>
      <c r="R17" s="10">
        <v>1.2</v>
      </c>
      <c r="S17" s="10"/>
    </row>
    <row r="18" spans="1:19" s="1" customFormat="1" ht="47.25" customHeight="1">
      <c r="A18" s="14" t="s">
        <v>111</v>
      </c>
      <c r="B18" s="14"/>
      <c r="C18" s="14"/>
      <c r="D18" s="14"/>
      <c r="E18" s="14"/>
      <c r="F18" s="15" t="s">
        <v>84</v>
      </c>
      <c r="G18" s="15"/>
      <c r="H18" s="15"/>
      <c r="I18" s="15"/>
      <c r="J18" s="15"/>
      <c r="K18" s="10">
        <v>310.8</v>
      </c>
      <c r="L18" s="10"/>
      <c r="M18" s="6">
        <v>0</v>
      </c>
      <c r="N18" s="6">
        <v>310.8</v>
      </c>
      <c r="O18" s="10">
        <v>310.8</v>
      </c>
      <c r="P18" s="10"/>
      <c r="Q18" s="6">
        <v>0</v>
      </c>
      <c r="R18" s="10">
        <v>310.8</v>
      </c>
      <c r="S18" s="10"/>
    </row>
    <row r="19" spans="1:19" s="1" customFormat="1" ht="42.75" customHeight="1">
      <c r="A19" s="14" t="s">
        <v>112</v>
      </c>
      <c r="B19" s="14"/>
      <c r="C19" s="14"/>
      <c r="D19" s="14"/>
      <c r="E19" s="14"/>
      <c r="F19" s="15" t="s">
        <v>62</v>
      </c>
      <c r="G19" s="15"/>
      <c r="H19" s="15"/>
      <c r="I19" s="15"/>
      <c r="J19" s="15"/>
      <c r="K19" s="10">
        <v>0</v>
      </c>
      <c r="L19" s="10"/>
      <c r="M19" s="6">
        <v>0</v>
      </c>
      <c r="N19" s="6">
        <v>0</v>
      </c>
      <c r="O19" s="10">
        <v>0</v>
      </c>
      <c r="P19" s="10"/>
      <c r="Q19" s="6">
        <v>0</v>
      </c>
      <c r="R19" s="10">
        <v>0</v>
      </c>
      <c r="S19" s="10"/>
    </row>
    <row r="20" spans="1:19" s="1" customFormat="1" ht="13.5" customHeight="1">
      <c r="A20" s="14" t="s">
        <v>69</v>
      </c>
      <c r="B20" s="14"/>
      <c r="C20" s="14"/>
      <c r="D20" s="14"/>
      <c r="E20" s="14"/>
      <c r="F20" s="15" t="s">
        <v>11</v>
      </c>
      <c r="G20" s="15"/>
      <c r="H20" s="15"/>
      <c r="I20" s="15"/>
      <c r="J20" s="15"/>
      <c r="K20" s="10">
        <f>K21</f>
        <v>113</v>
      </c>
      <c r="L20" s="10"/>
      <c r="M20" s="6">
        <v>0</v>
      </c>
      <c r="N20" s="6">
        <v>113</v>
      </c>
      <c r="O20" s="10">
        <f>O21</f>
        <v>113</v>
      </c>
      <c r="P20" s="10"/>
      <c r="Q20" s="6">
        <v>0</v>
      </c>
      <c r="R20" s="10">
        <f>R21</f>
        <v>113</v>
      </c>
      <c r="S20" s="10"/>
    </row>
    <row r="21" spans="1:19" s="1" customFormat="1" ht="13.5" customHeight="1">
      <c r="A21" s="14" t="s">
        <v>12</v>
      </c>
      <c r="B21" s="14"/>
      <c r="C21" s="14"/>
      <c r="D21" s="14"/>
      <c r="E21" s="14"/>
      <c r="F21" s="15" t="s">
        <v>13</v>
      </c>
      <c r="G21" s="15"/>
      <c r="H21" s="15"/>
      <c r="I21" s="15"/>
      <c r="J21" s="15"/>
      <c r="K21" s="10">
        <f>K22</f>
        <v>113</v>
      </c>
      <c r="L21" s="10"/>
      <c r="M21" s="6">
        <v>0</v>
      </c>
      <c r="N21" s="6">
        <v>113</v>
      </c>
      <c r="O21" s="10">
        <f>O22</f>
        <v>113</v>
      </c>
      <c r="P21" s="10"/>
      <c r="Q21" s="6">
        <v>0</v>
      </c>
      <c r="R21" s="10">
        <f>R22</f>
        <v>113</v>
      </c>
      <c r="S21" s="10"/>
    </row>
    <row r="22" spans="1:19" s="1" customFormat="1" ht="23.25" customHeight="1">
      <c r="A22" s="14" t="s">
        <v>14</v>
      </c>
      <c r="B22" s="14"/>
      <c r="C22" s="14"/>
      <c r="D22" s="14"/>
      <c r="E22" s="14"/>
      <c r="F22" s="15" t="s">
        <v>87</v>
      </c>
      <c r="G22" s="15"/>
      <c r="H22" s="15"/>
      <c r="I22" s="15"/>
      <c r="J22" s="15"/>
      <c r="K22" s="10">
        <v>113</v>
      </c>
      <c r="L22" s="10"/>
      <c r="M22" s="6">
        <v>0</v>
      </c>
      <c r="N22" s="6">
        <v>113</v>
      </c>
      <c r="O22" s="10">
        <v>113</v>
      </c>
      <c r="P22" s="10"/>
      <c r="Q22" s="6">
        <v>0</v>
      </c>
      <c r="R22" s="10">
        <v>113</v>
      </c>
      <c r="S22" s="10"/>
    </row>
    <row r="23" spans="1:19" s="1" customFormat="1" ht="13.5" customHeight="1">
      <c r="A23" s="14" t="s">
        <v>70</v>
      </c>
      <c r="B23" s="14"/>
      <c r="C23" s="14"/>
      <c r="D23" s="14"/>
      <c r="E23" s="14"/>
      <c r="F23" s="15" t="s">
        <v>15</v>
      </c>
      <c r="G23" s="15"/>
      <c r="H23" s="15"/>
      <c r="I23" s="15"/>
      <c r="J23" s="15"/>
      <c r="K23" s="10">
        <f>K24+K26</f>
        <v>425</v>
      </c>
      <c r="L23" s="10"/>
      <c r="M23" s="6">
        <v>0</v>
      </c>
      <c r="N23" s="6">
        <v>425</v>
      </c>
      <c r="O23" s="10">
        <f>O24+O26</f>
        <v>425</v>
      </c>
      <c r="P23" s="10"/>
      <c r="Q23" s="6">
        <v>0</v>
      </c>
      <c r="R23" s="10">
        <f>R24+R26</f>
        <v>425</v>
      </c>
      <c r="S23" s="10"/>
    </row>
    <row r="24" spans="1:19" s="1" customFormat="1" ht="13.5" customHeight="1">
      <c r="A24" s="14" t="s">
        <v>16</v>
      </c>
      <c r="B24" s="14"/>
      <c r="C24" s="14"/>
      <c r="D24" s="14"/>
      <c r="E24" s="14"/>
      <c r="F24" s="15" t="s">
        <v>17</v>
      </c>
      <c r="G24" s="15"/>
      <c r="H24" s="15"/>
      <c r="I24" s="15"/>
      <c r="J24" s="15"/>
      <c r="K24" s="10">
        <f>K25</f>
        <v>300</v>
      </c>
      <c r="L24" s="10"/>
      <c r="M24" s="6">
        <v>0</v>
      </c>
      <c r="N24" s="6">
        <v>300</v>
      </c>
      <c r="O24" s="10">
        <f>O25</f>
        <v>300</v>
      </c>
      <c r="P24" s="10"/>
      <c r="Q24" s="6">
        <v>0</v>
      </c>
      <c r="R24" s="10">
        <f>R25</f>
        <v>300</v>
      </c>
      <c r="S24" s="10"/>
    </row>
    <row r="25" spans="1:19" s="1" customFormat="1" ht="24" customHeight="1">
      <c r="A25" s="14" t="s">
        <v>18</v>
      </c>
      <c r="B25" s="14"/>
      <c r="C25" s="14"/>
      <c r="D25" s="14"/>
      <c r="E25" s="14"/>
      <c r="F25" s="15" t="s">
        <v>19</v>
      </c>
      <c r="G25" s="15"/>
      <c r="H25" s="15"/>
      <c r="I25" s="15"/>
      <c r="J25" s="15"/>
      <c r="K25" s="10">
        <v>300</v>
      </c>
      <c r="L25" s="10"/>
      <c r="M25" s="6">
        <v>0</v>
      </c>
      <c r="N25" s="6">
        <v>300</v>
      </c>
      <c r="O25" s="10">
        <v>300</v>
      </c>
      <c r="P25" s="10"/>
      <c r="Q25" s="6">
        <v>0</v>
      </c>
      <c r="R25" s="10">
        <v>300</v>
      </c>
      <c r="S25" s="10"/>
    </row>
    <row r="26" spans="1:19" s="1" customFormat="1" ht="13.5" customHeight="1">
      <c r="A26" s="14" t="s">
        <v>20</v>
      </c>
      <c r="B26" s="14"/>
      <c r="C26" s="14"/>
      <c r="D26" s="14"/>
      <c r="E26" s="14"/>
      <c r="F26" s="15" t="s">
        <v>21</v>
      </c>
      <c r="G26" s="15"/>
      <c r="H26" s="15"/>
      <c r="I26" s="15"/>
      <c r="J26" s="15"/>
      <c r="K26" s="10">
        <f>K27+K29</f>
        <v>125</v>
      </c>
      <c r="L26" s="10"/>
      <c r="M26" s="6">
        <v>0</v>
      </c>
      <c r="N26" s="6">
        <v>125</v>
      </c>
      <c r="O26" s="10">
        <f>O27+O29</f>
        <v>125</v>
      </c>
      <c r="P26" s="10"/>
      <c r="Q26" s="6">
        <v>0</v>
      </c>
      <c r="R26" s="10">
        <f>R27+R29</f>
        <v>125</v>
      </c>
      <c r="S26" s="10"/>
    </row>
    <row r="27" spans="1:19" s="1" customFormat="1" ht="13.5" customHeight="1">
      <c r="A27" s="14" t="s">
        <v>22</v>
      </c>
      <c r="B27" s="14"/>
      <c r="C27" s="14"/>
      <c r="D27" s="14"/>
      <c r="E27" s="14"/>
      <c r="F27" s="15" t="s">
        <v>23</v>
      </c>
      <c r="G27" s="15"/>
      <c r="H27" s="15"/>
      <c r="I27" s="15"/>
      <c r="J27" s="15"/>
      <c r="K27" s="10">
        <f>K28</f>
        <v>120</v>
      </c>
      <c r="L27" s="10"/>
      <c r="M27" s="6">
        <v>0</v>
      </c>
      <c r="N27" s="6">
        <v>120</v>
      </c>
      <c r="O27" s="10">
        <f>O28</f>
        <v>120</v>
      </c>
      <c r="P27" s="10"/>
      <c r="Q27" s="6">
        <v>0</v>
      </c>
      <c r="R27" s="10">
        <f>R28</f>
        <v>120</v>
      </c>
      <c r="S27" s="10"/>
    </row>
    <row r="28" spans="1:19" s="1" customFormat="1" ht="24" customHeight="1">
      <c r="A28" s="14" t="s">
        <v>24</v>
      </c>
      <c r="B28" s="14"/>
      <c r="C28" s="14"/>
      <c r="D28" s="14"/>
      <c r="E28" s="14"/>
      <c r="F28" s="15" t="s">
        <v>25</v>
      </c>
      <c r="G28" s="15"/>
      <c r="H28" s="15"/>
      <c r="I28" s="15"/>
      <c r="J28" s="15"/>
      <c r="K28" s="10">
        <v>120</v>
      </c>
      <c r="L28" s="10"/>
      <c r="M28" s="6">
        <v>0</v>
      </c>
      <c r="N28" s="6">
        <v>120</v>
      </c>
      <c r="O28" s="10">
        <v>120</v>
      </c>
      <c r="P28" s="10"/>
      <c r="Q28" s="6">
        <v>0</v>
      </c>
      <c r="R28" s="10">
        <v>120</v>
      </c>
      <c r="S28" s="10"/>
    </row>
    <row r="29" spans="1:19" s="1" customFormat="1" ht="13.5" customHeight="1">
      <c r="A29" s="14" t="s">
        <v>26</v>
      </c>
      <c r="B29" s="14"/>
      <c r="C29" s="14"/>
      <c r="D29" s="14"/>
      <c r="E29" s="14"/>
      <c r="F29" s="15" t="s">
        <v>27</v>
      </c>
      <c r="G29" s="15"/>
      <c r="H29" s="15"/>
      <c r="I29" s="15"/>
      <c r="J29" s="15"/>
      <c r="K29" s="10">
        <f>K30</f>
        <v>5</v>
      </c>
      <c r="L29" s="10"/>
      <c r="M29" s="6">
        <v>0</v>
      </c>
      <c r="N29" s="6">
        <v>5</v>
      </c>
      <c r="O29" s="10">
        <f>O30</f>
        <v>5</v>
      </c>
      <c r="P29" s="10"/>
      <c r="Q29" s="6">
        <v>0</v>
      </c>
      <c r="R29" s="10">
        <f>R30</f>
        <v>5</v>
      </c>
      <c r="S29" s="10"/>
    </row>
    <row r="30" spans="1:19" s="1" customFormat="1" ht="24" customHeight="1">
      <c r="A30" s="14" t="s">
        <v>28</v>
      </c>
      <c r="B30" s="14"/>
      <c r="C30" s="14"/>
      <c r="D30" s="14"/>
      <c r="E30" s="14"/>
      <c r="F30" s="15" t="s">
        <v>29</v>
      </c>
      <c r="G30" s="15"/>
      <c r="H30" s="15"/>
      <c r="I30" s="15"/>
      <c r="J30" s="15"/>
      <c r="K30" s="10">
        <v>5</v>
      </c>
      <c r="L30" s="10"/>
      <c r="M30" s="6">
        <v>0</v>
      </c>
      <c r="N30" s="6">
        <v>5</v>
      </c>
      <c r="O30" s="10">
        <v>5</v>
      </c>
      <c r="P30" s="10"/>
      <c r="Q30" s="6">
        <v>0</v>
      </c>
      <c r="R30" s="10">
        <v>5</v>
      </c>
      <c r="S30" s="10"/>
    </row>
    <row r="31" spans="1:19" s="1" customFormat="1" ht="13.5" customHeight="1">
      <c r="A31" s="14" t="s">
        <v>71</v>
      </c>
      <c r="B31" s="14"/>
      <c r="C31" s="14"/>
      <c r="D31" s="14"/>
      <c r="E31" s="14"/>
      <c r="F31" s="15" t="s">
        <v>30</v>
      </c>
      <c r="G31" s="15"/>
      <c r="H31" s="15"/>
      <c r="I31" s="15"/>
      <c r="J31" s="15"/>
      <c r="K31" s="10">
        <f>K32</f>
        <v>15</v>
      </c>
      <c r="L31" s="10"/>
      <c r="M31" s="6">
        <v>0</v>
      </c>
      <c r="N31" s="6">
        <v>15</v>
      </c>
      <c r="O31" s="10">
        <f>O32</f>
        <v>15</v>
      </c>
      <c r="P31" s="10"/>
      <c r="Q31" s="6">
        <v>0</v>
      </c>
      <c r="R31" s="10">
        <f>R32</f>
        <v>15</v>
      </c>
      <c r="S31" s="10"/>
    </row>
    <row r="32" spans="1:19" s="1" customFormat="1" ht="24" customHeight="1">
      <c r="A32" s="14" t="s">
        <v>31</v>
      </c>
      <c r="B32" s="14"/>
      <c r="C32" s="14"/>
      <c r="D32" s="14"/>
      <c r="E32" s="14"/>
      <c r="F32" s="15" t="s">
        <v>32</v>
      </c>
      <c r="G32" s="15"/>
      <c r="H32" s="15"/>
      <c r="I32" s="15"/>
      <c r="J32" s="15"/>
      <c r="K32" s="10">
        <f>K33</f>
        <v>15</v>
      </c>
      <c r="L32" s="10"/>
      <c r="M32" s="6">
        <v>0</v>
      </c>
      <c r="N32" s="6">
        <v>15</v>
      </c>
      <c r="O32" s="10">
        <f>O33</f>
        <v>15</v>
      </c>
      <c r="P32" s="10"/>
      <c r="Q32" s="6">
        <v>0</v>
      </c>
      <c r="R32" s="10">
        <f>R33</f>
        <v>15</v>
      </c>
      <c r="S32" s="10"/>
    </row>
    <row r="33" spans="1:19" s="1" customFormat="1" ht="45" customHeight="1">
      <c r="A33" s="14" t="s">
        <v>33</v>
      </c>
      <c r="B33" s="14"/>
      <c r="C33" s="14"/>
      <c r="D33" s="14"/>
      <c r="E33" s="14"/>
      <c r="F33" s="15" t="s">
        <v>34</v>
      </c>
      <c r="G33" s="15"/>
      <c r="H33" s="15"/>
      <c r="I33" s="15"/>
      <c r="J33" s="15"/>
      <c r="K33" s="10">
        <v>15</v>
      </c>
      <c r="L33" s="10"/>
      <c r="M33" s="6">
        <v>0</v>
      </c>
      <c r="N33" s="6">
        <v>15</v>
      </c>
      <c r="O33" s="10">
        <v>15</v>
      </c>
      <c r="P33" s="10"/>
      <c r="Q33" s="6">
        <v>0</v>
      </c>
      <c r="R33" s="10">
        <v>15</v>
      </c>
      <c r="S33" s="10"/>
    </row>
    <row r="34" spans="1:19" s="1" customFormat="1" ht="24" customHeight="1">
      <c r="A34" s="14" t="s">
        <v>72</v>
      </c>
      <c r="B34" s="14"/>
      <c r="C34" s="14"/>
      <c r="D34" s="14"/>
      <c r="E34" s="14"/>
      <c r="F34" s="15" t="s">
        <v>35</v>
      </c>
      <c r="G34" s="15"/>
      <c r="H34" s="15"/>
      <c r="I34" s="15"/>
      <c r="J34" s="15"/>
      <c r="K34" s="10">
        <f>K35+K38</f>
        <v>320</v>
      </c>
      <c r="L34" s="10"/>
      <c r="M34" s="6">
        <v>0</v>
      </c>
      <c r="N34" s="6">
        <v>320</v>
      </c>
      <c r="O34" s="10">
        <f>O35+O38</f>
        <v>320</v>
      </c>
      <c r="P34" s="10"/>
      <c r="Q34" s="6">
        <v>0</v>
      </c>
      <c r="R34" s="10">
        <f>R35+R38</f>
        <v>320</v>
      </c>
      <c r="S34" s="10"/>
    </row>
    <row r="35" spans="1:19" s="1" customFormat="1" ht="45" customHeight="1">
      <c r="A35" s="14" t="s">
        <v>36</v>
      </c>
      <c r="B35" s="14"/>
      <c r="C35" s="14"/>
      <c r="D35" s="14"/>
      <c r="E35" s="14"/>
      <c r="F35" s="15" t="s">
        <v>37</v>
      </c>
      <c r="G35" s="15"/>
      <c r="H35" s="15"/>
      <c r="I35" s="15"/>
      <c r="J35" s="15"/>
      <c r="K35" s="10">
        <f>K36</f>
        <v>200</v>
      </c>
      <c r="L35" s="10"/>
      <c r="M35" s="6">
        <v>0</v>
      </c>
      <c r="N35" s="6">
        <v>200</v>
      </c>
      <c r="O35" s="10">
        <f>O36</f>
        <v>200</v>
      </c>
      <c r="P35" s="10"/>
      <c r="Q35" s="6">
        <v>0</v>
      </c>
      <c r="R35" s="10">
        <f>R36</f>
        <v>200</v>
      </c>
      <c r="S35" s="10"/>
    </row>
    <row r="36" spans="1:19" s="1" customFormat="1" ht="24" customHeight="1">
      <c r="A36" s="14" t="s">
        <v>38</v>
      </c>
      <c r="B36" s="14"/>
      <c r="C36" s="14"/>
      <c r="D36" s="14"/>
      <c r="E36" s="14"/>
      <c r="F36" s="15" t="s">
        <v>39</v>
      </c>
      <c r="G36" s="15"/>
      <c r="H36" s="15"/>
      <c r="I36" s="15"/>
      <c r="J36" s="15"/>
      <c r="K36" s="10">
        <f>K37</f>
        <v>200</v>
      </c>
      <c r="L36" s="10"/>
      <c r="M36" s="6">
        <v>0</v>
      </c>
      <c r="N36" s="6">
        <v>200</v>
      </c>
      <c r="O36" s="10">
        <f>O37</f>
        <v>200</v>
      </c>
      <c r="P36" s="10"/>
      <c r="Q36" s="6">
        <v>0</v>
      </c>
      <c r="R36" s="10">
        <f>R37</f>
        <v>200</v>
      </c>
      <c r="S36" s="10"/>
    </row>
    <row r="37" spans="1:19" s="1" customFormat="1" ht="24" customHeight="1">
      <c r="A37" s="14" t="s">
        <v>40</v>
      </c>
      <c r="B37" s="14"/>
      <c r="C37" s="14"/>
      <c r="D37" s="14"/>
      <c r="E37" s="14"/>
      <c r="F37" s="15" t="s">
        <v>41</v>
      </c>
      <c r="G37" s="15"/>
      <c r="H37" s="15"/>
      <c r="I37" s="15"/>
      <c r="J37" s="15"/>
      <c r="K37" s="10">
        <v>200</v>
      </c>
      <c r="L37" s="10"/>
      <c r="M37" s="6">
        <v>0</v>
      </c>
      <c r="N37" s="6">
        <v>200</v>
      </c>
      <c r="O37" s="10">
        <v>200</v>
      </c>
      <c r="P37" s="10"/>
      <c r="Q37" s="6">
        <v>0</v>
      </c>
      <c r="R37" s="10">
        <v>200</v>
      </c>
      <c r="S37" s="10"/>
    </row>
    <row r="38" spans="1:19" s="1" customFormat="1" ht="45" customHeight="1">
      <c r="A38" s="14" t="s">
        <v>42</v>
      </c>
      <c r="B38" s="14"/>
      <c r="C38" s="14"/>
      <c r="D38" s="14"/>
      <c r="E38" s="14"/>
      <c r="F38" s="15" t="s">
        <v>43</v>
      </c>
      <c r="G38" s="15"/>
      <c r="H38" s="15"/>
      <c r="I38" s="15"/>
      <c r="J38" s="15"/>
      <c r="K38" s="10">
        <f>K39</f>
        <v>120</v>
      </c>
      <c r="L38" s="10"/>
      <c r="M38" s="6">
        <v>0</v>
      </c>
      <c r="N38" s="6">
        <v>120</v>
      </c>
      <c r="O38" s="10">
        <f>O39</f>
        <v>120</v>
      </c>
      <c r="P38" s="10"/>
      <c r="Q38" s="6">
        <v>0</v>
      </c>
      <c r="R38" s="10">
        <f>R39</f>
        <v>120</v>
      </c>
      <c r="S38" s="10"/>
    </row>
    <row r="39" spans="1:19" s="1" customFormat="1" ht="45" customHeight="1">
      <c r="A39" s="14" t="s">
        <v>44</v>
      </c>
      <c r="B39" s="14"/>
      <c r="C39" s="14"/>
      <c r="D39" s="14"/>
      <c r="E39" s="14"/>
      <c r="F39" s="15" t="s">
        <v>45</v>
      </c>
      <c r="G39" s="15"/>
      <c r="H39" s="15"/>
      <c r="I39" s="15"/>
      <c r="J39" s="15"/>
      <c r="K39" s="10">
        <f>K40</f>
        <v>120</v>
      </c>
      <c r="L39" s="10"/>
      <c r="M39" s="6">
        <v>0</v>
      </c>
      <c r="N39" s="6">
        <v>120</v>
      </c>
      <c r="O39" s="10">
        <f>O40</f>
        <v>120</v>
      </c>
      <c r="P39" s="10"/>
      <c r="Q39" s="6">
        <v>0</v>
      </c>
      <c r="R39" s="10">
        <f>R40</f>
        <v>120</v>
      </c>
      <c r="S39" s="10"/>
    </row>
    <row r="40" spans="1:19" s="1" customFormat="1" ht="45" customHeight="1">
      <c r="A40" s="14" t="s">
        <v>46</v>
      </c>
      <c r="B40" s="14"/>
      <c r="C40" s="14"/>
      <c r="D40" s="14"/>
      <c r="E40" s="14"/>
      <c r="F40" s="15" t="s">
        <v>47</v>
      </c>
      <c r="G40" s="15"/>
      <c r="H40" s="15"/>
      <c r="I40" s="15"/>
      <c r="J40" s="15"/>
      <c r="K40" s="10">
        <v>120</v>
      </c>
      <c r="L40" s="10"/>
      <c r="M40" s="6">
        <v>0</v>
      </c>
      <c r="N40" s="6">
        <v>120</v>
      </c>
      <c r="O40" s="10">
        <v>120</v>
      </c>
      <c r="P40" s="10"/>
      <c r="Q40" s="6">
        <v>0</v>
      </c>
      <c r="R40" s="10">
        <v>120</v>
      </c>
      <c r="S40" s="10"/>
    </row>
    <row r="41" spans="1:19" s="1" customFormat="1" ht="16.5" customHeight="1">
      <c r="A41" s="14" t="s">
        <v>73</v>
      </c>
      <c r="B41" s="14"/>
      <c r="C41" s="14"/>
      <c r="D41" s="14"/>
      <c r="E41" s="14"/>
      <c r="F41" s="15" t="s">
        <v>74</v>
      </c>
      <c r="G41" s="15"/>
      <c r="H41" s="15"/>
      <c r="I41" s="15"/>
      <c r="J41" s="15"/>
      <c r="K41" s="10">
        <f>K42</f>
        <v>3000</v>
      </c>
      <c r="L41" s="10"/>
      <c r="M41" s="6">
        <v>0</v>
      </c>
      <c r="N41" s="6">
        <v>3000</v>
      </c>
      <c r="O41" s="10">
        <f>O42</f>
        <v>3000</v>
      </c>
      <c r="P41" s="10"/>
      <c r="Q41" s="6">
        <v>0</v>
      </c>
      <c r="R41" s="10">
        <f>R42</f>
        <v>3000</v>
      </c>
      <c r="S41" s="10"/>
    </row>
    <row r="42" spans="1:19" s="1" customFormat="1" ht="15" customHeight="1">
      <c r="A42" s="14" t="s">
        <v>89</v>
      </c>
      <c r="B42" s="14"/>
      <c r="C42" s="14"/>
      <c r="D42" s="14"/>
      <c r="E42" s="14"/>
      <c r="F42" s="15" t="s">
        <v>75</v>
      </c>
      <c r="G42" s="15"/>
      <c r="H42" s="15"/>
      <c r="I42" s="15"/>
      <c r="J42" s="15"/>
      <c r="K42" s="10">
        <f>K43</f>
        <v>3000</v>
      </c>
      <c r="L42" s="10"/>
      <c r="M42" s="6">
        <v>0</v>
      </c>
      <c r="N42" s="6">
        <v>3000</v>
      </c>
      <c r="O42" s="10">
        <f>O43</f>
        <v>3000</v>
      </c>
      <c r="P42" s="10"/>
      <c r="Q42" s="6">
        <v>0</v>
      </c>
      <c r="R42" s="10">
        <f>R43</f>
        <v>3000</v>
      </c>
      <c r="S42" s="10"/>
    </row>
    <row r="43" spans="1:19" s="1" customFormat="1" ht="15.75" customHeight="1">
      <c r="A43" s="14" t="s">
        <v>90</v>
      </c>
      <c r="B43" s="14"/>
      <c r="C43" s="14"/>
      <c r="D43" s="14"/>
      <c r="E43" s="14"/>
      <c r="F43" s="15" t="s">
        <v>76</v>
      </c>
      <c r="G43" s="15"/>
      <c r="H43" s="15"/>
      <c r="I43" s="15"/>
      <c r="J43" s="15"/>
      <c r="K43" s="10">
        <f>K44</f>
        <v>3000</v>
      </c>
      <c r="L43" s="10"/>
      <c r="M43" s="6">
        <v>0</v>
      </c>
      <c r="N43" s="6">
        <v>3000</v>
      </c>
      <c r="O43" s="10">
        <f>O44</f>
        <v>3000</v>
      </c>
      <c r="P43" s="10"/>
      <c r="Q43" s="6">
        <v>0</v>
      </c>
      <c r="R43" s="10">
        <f>R44</f>
        <v>3000</v>
      </c>
      <c r="S43" s="10"/>
    </row>
    <row r="44" spans="1:19" s="1" customFormat="1" ht="15" customHeight="1">
      <c r="A44" s="14" t="s">
        <v>91</v>
      </c>
      <c r="B44" s="14"/>
      <c r="C44" s="14"/>
      <c r="D44" s="14"/>
      <c r="E44" s="14"/>
      <c r="F44" s="15" t="s">
        <v>88</v>
      </c>
      <c r="G44" s="15"/>
      <c r="H44" s="15"/>
      <c r="I44" s="15"/>
      <c r="J44" s="15"/>
      <c r="K44" s="10">
        <v>3000</v>
      </c>
      <c r="L44" s="10"/>
      <c r="M44" s="6">
        <v>0</v>
      </c>
      <c r="N44" s="6">
        <v>3000</v>
      </c>
      <c r="O44" s="10">
        <v>3000</v>
      </c>
      <c r="P44" s="10"/>
      <c r="Q44" s="6">
        <v>0</v>
      </c>
      <c r="R44" s="10">
        <v>3000</v>
      </c>
      <c r="S44" s="10"/>
    </row>
    <row r="45" spans="1:19" s="1" customFormat="1" ht="13.5" customHeight="1">
      <c r="A45" s="18" t="s">
        <v>77</v>
      </c>
      <c r="B45" s="18"/>
      <c r="C45" s="18"/>
      <c r="D45" s="18"/>
      <c r="E45" s="18"/>
      <c r="F45" s="19" t="s">
        <v>48</v>
      </c>
      <c r="G45" s="19"/>
      <c r="H45" s="19"/>
      <c r="I45" s="19"/>
      <c r="J45" s="19"/>
      <c r="K45" s="11">
        <f>K46</f>
        <v>10189.22111</v>
      </c>
      <c r="L45" s="11"/>
      <c r="M45" s="7">
        <v>0.0567</v>
      </c>
      <c r="N45" s="7">
        <f>SUM(K45+M45)</f>
        <v>10189.27781</v>
      </c>
      <c r="O45" s="11">
        <f>O46</f>
        <v>6411.92009</v>
      </c>
      <c r="P45" s="11"/>
      <c r="Q45" s="7">
        <v>0.0567</v>
      </c>
      <c r="R45" s="11">
        <f>R46</f>
        <v>6411.97679</v>
      </c>
      <c r="S45" s="11"/>
    </row>
    <row r="46" spans="1:19" s="1" customFormat="1" ht="24" customHeight="1">
      <c r="A46" s="14" t="s">
        <v>78</v>
      </c>
      <c r="B46" s="14"/>
      <c r="C46" s="14"/>
      <c r="D46" s="14"/>
      <c r="E46" s="14"/>
      <c r="F46" s="15" t="s">
        <v>49</v>
      </c>
      <c r="G46" s="15"/>
      <c r="H46" s="15"/>
      <c r="I46" s="15"/>
      <c r="J46" s="15"/>
      <c r="K46" s="10">
        <f>K47+K50+K55</f>
        <v>10189.22111</v>
      </c>
      <c r="L46" s="10"/>
      <c r="M46" s="6">
        <v>0.0567</v>
      </c>
      <c r="N46" s="6">
        <v>10189.22111</v>
      </c>
      <c r="O46" s="10">
        <f>O47+O50+O55</f>
        <v>6411.92009</v>
      </c>
      <c r="P46" s="10"/>
      <c r="Q46" s="6">
        <v>0.0567</v>
      </c>
      <c r="R46" s="10">
        <f>R47+R50+R55</f>
        <v>6411.97679</v>
      </c>
      <c r="S46" s="10"/>
    </row>
    <row r="47" spans="1:19" s="1" customFormat="1" ht="13.5" customHeight="1">
      <c r="A47" s="14" t="s">
        <v>92</v>
      </c>
      <c r="B47" s="14"/>
      <c r="C47" s="14"/>
      <c r="D47" s="14"/>
      <c r="E47" s="14"/>
      <c r="F47" s="15" t="s">
        <v>50</v>
      </c>
      <c r="G47" s="15"/>
      <c r="H47" s="15"/>
      <c r="I47" s="15"/>
      <c r="J47" s="15"/>
      <c r="K47" s="10">
        <f>K48</f>
        <v>5252</v>
      </c>
      <c r="L47" s="10"/>
      <c r="M47" s="6">
        <v>0</v>
      </c>
      <c r="N47" s="6">
        <v>5252</v>
      </c>
      <c r="O47" s="10">
        <f>O48</f>
        <v>5251.9</v>
      </c>
      <c r="P47" s="10"/>
      <c r="Q47" s="6">
        <v>0</v>
      </c>
      <c r="R47" s="10">
        <f>R48</f>
        <v>5251.9</v>
      </c>
      <c r="S47" s="10"/>
    </row>
    <row r="48" spans="1:19" s="1" customFormat="1" ht="13.5" customHeight="1">
      <c r="A48" s="14" t="s">
        <v>93</v>
      </c>
      <c r="B48" s="14"/>
      <c r="C48" s="14"/>
      <c r="D48" s="14"/>
      <c r="E48" s="14"/>
      <c r="F48" s="15" t="s">
        <v>51</v>
      </c>
      <c r="G48" s="15"/>
      <c r="H48" s="15"/>
      <c r="I48" s="15"/>
      <c r="J48" s="15"/>
      <c r="K48" s="10">
        <f>K49</f>
        <v>5252</v>
      </c>
      <c r="L48" s="10"/>
      <c r="M48" s="6">
        <v>0</v>
      </c>
      <c r="N48" s="6">
        <v>5252</v>
      </c>
      <c r="O48" s="10">
        <f>O49</f>
        <v>5251.9</v>
      </c>
      <c r="P48" s="10"/>
      <c r="Q48" s="6">
        <v>0</v>
      </c>
      <c r="R48" s="10">
        <f>R49</f>
        <v>5251.9</v>
      </c>
      <c r="S48" s="10"/>
    </row>
    <row r="49" spans="1:19" s="1" customFormat="1" ht="21.75" customHeight="1">
      <c r="A49" s="14" t="s">
        <v>94</v>
      </c>
      <c r="B49" s="14"/>
      <c r="C49" s="14"/>
      <c r="D49" s="14"/>
      <c r="E49" s="14"/>
      <c r="F49" s="15" t="s">
        <v>52</v>
      </c>
      <c r="G49" s="15"/>
      <c r="H49" s="15"/>
      <c r="I49" s="15"/>
      <c r="J49" s="15"/>
      <c r="K49" s="10">
        <v>5252</v>
      </c>
      <c r="L49" s="10"/>
      <c r="M49" s="6">
        <v>0</v>
      </c>
      <c r="N49" s="6">
        <v>5252</v>
      </c>
      <c r="O49" s="10">
        <v>5251.9</v>
      </c>
      <c r="P49" s="10"/>
      <c r="Q49" s="6">
        <v>0</v>
      </c>
      <c r="R49" s="10">
        <v>5251.9</v>
      </c>
      <c r="S49" s="10"/>
    </row>
    <row r="50" spans="1:19" s="1" customFormat="1" ht="13.5" customHeight="1">
      <c r="A50" s="14" t="s">
        <v>95</v>
      </c>
      <c r="B50" s="14"/>
      <c r="C50" s="14"/>
      <c r="D50" s="14"/>
      <c r="E50" s="14"/>
      <c r="F50" s="15" t="s">
        <v>53</v>
      </c>
      <c r="G50" s="15"/>
      <c r="H50" s="15"/>
      <c r="I50" s="15"/>
      <c r="J50" s="15"/>
      <c r="K50" s="10">
        <f>K51+K53</f>
        <v>194.73847</v>
      </c>
      <c r="L50" s="10"/>
      <c r="M50" s="6">
        <f>SUM(M51+M53)</f>
        <v>0.0567</v>
      </c>
      <c r="N50" s="6">
        <v>197.79517</v>
      </c>
      <c r="O50" s="10">
        <f>O51+O53</f>
        <v>194.73847</v>
      </c>
      <c r="P50" s="10"/>
      <c r="Q50" s="6">
        <f>SUM(Q51+Q53)</f>
        <v>0.0567</v>
      </c>
      <c r="R50" s="10">
        <f>R51+R53</f>
        <v>194.79517</v>
      </c>
      <c r="S50" s="10"/>
    </row>
    <row r="51" spans="1:19" s="1" customFormat="1" ht="24" customHeight="1">
      <c r="A51" s="14" t="s">
        <v>96</v>
      </c>
      <c r="B51" s="14"/>
      <c r="C51" s="14"/>
      <c r="D51" s="14"/>
      <c r="E51" s="14"/>
      <c r="F51" s="15" t="s">
        <v>54</v>
      </c>
      <c r="G51" s="15"/>
      <c r="H51" s="15"/>
      <c r="I51" s="15"/>
      <c r="J51" s="15"/>
      <c r="K51" s="10">
        <f>K52</f>
        <v>0.73847</v>
      </c>
      <c r="L51" s="10"/>
      <c r="M51" s="6">
        <f>SUM(M52)</f>
        <v>0.0567</v>
      </c>
      <c r="N51" s="6">
        <v>0.79517</v>
      </c>
      <c r="O51" s="10">
        <f>O52</f>
        <v>0.73847</v>
      </c>
      <c r="P51" s="10"/>
      <c r="Q51" s="6">
        <f>SUM(Q52)</f>
        <v>0.0567</v>
      </c>
      <c r="R51" s="10">
        <f>R52</f>
        <v>0.7951699999999999</v>
      </c>
      <c r="S51" s="10"/>
    </row>
    <row r="52" spans="1:19" s="1" customFormat="1" ht="24" customHeight="1">
      <c r="A52" s="14" t="s">
        <v>97</v>
      </c>
      <c r="B52" s="14"/>
      <c r="C52" s="14"/>
      <c r="D52" s="14"/>
      <c r="E52" s="14"/>
      <c r="F52" s="15" t="s">
        <v>55</v>
      </c>
      <c r="G52" s="15"/>
      <c r="H52" s="15"/>
      <c r="I52" s="15"/>
      <c r="J52" s="15"/>
      <c r="K52" s="10">
        <v>0.73847</v>
      </c>
      <c r="L52" s="10"/>
      <c r="M52" s="6">
        <v>0.0567</v>
      </c>
      <c r="N52" s="6">
        <f>SUM(K52:M52)</f>
        <v>0.7951699999999999</v>
      </c>
      <c r="O52" s="10">
        <v>0.73847</v>
      </c>
      <c r="P52" s="10"/>
      <c r="Q52" s="6">
        <v>0.0567</v>
      </c>
      <c r="R52" s="10">
        <f>SUM(O52:Q52)</f>
        <v>0.7951699999999999</v>
      </c>
      <c r="S52" s="10"/>
    </row>
    <row r="53" spans="1:19" s="1" customFormat="1" ht="24" customHeight="1">
      <c r="A53" s="14" t="s">
        <v>98</v>
      </c>
      <c r="B53" s="14"/>
      <c r="C53" s="14"/>
      <c r="D53" s="14"/>
      <c r="E53" s="14"/>
      <c r="F53" s="15" t="s">
        <v>56</v>
      </c>
      <c r="G53" s="15"/>
      <c r="H53" s="15"/>
      <c r="I53" s="15"/>
      <c r="J53" s="15"/>
      <c r="K53" s="10">
        <f>K54</f>
        <v>194</v>
      </c>
      <c r="L53" s="10"/>
      <c r="M53" s="6">
        <f>SUM(M54)</f>
        <v>0</v>
      </c>
      <c r="N53" s="6">
        <f>SUM(N54)</f>
        <v>194</v>
      </c>
      <c r="O53" s="10">
        <f>O54</f>
        <v>194</v>
      </c>
      <c r="P53" s="10"/>
      <c r="Q53" s="6">
        <f>SUM(Q54)</f>
        <v>0</v>
      </c>
      <c r="R53" s="10">
        <f>R54</f>
        <v>194</v>
      </c>
      <c r="S53" s="10"/>
    </row>
    <row r="54" spans="1:19" s="1" customFormat="1" ht="24" customHeight="1">
      <c r="A54" s="14" t="s">
        <v>99</v>
      </c>
      <c r="B54" s="14"/>
      <c r="C54" s="14"/>
      <c r="D54" s="14"/>
      <c r="E54" s="14"/>
      <c r="F54" s="15" t="s">
        <v>57</v>
      </c>
      <c r="G54" s="15"/>
      <c r="H54" s="15"/>
      <c r="I54" s="15"/>
      <c r="J54" s="15"/>
      <c r="K54" s="10">
        <v>194</v>
      </c>
      <c r="L54" s="10"/>
      <c r="M54" s="6">
        <v>0</v>
      </c>
      <c r="N54" s="6">
        <v>194</v>
      </c>
      <c r="O54" s="10">
        <v>194</v>
      </c>
      <c r="P54" s="10"/>
      <c r="Q54" s="6">
        <v>0</v>
      </c>
      <c r="R54" s="10">
        <v>194</v>
      </c>
      <c r="S54" s="10"/>
    </row>
    <row r="55" spans="1:19" s="1" customFormat="1" ht="13.5" customHeight="1">
      <c r="A55" s="14" t="s">
        <v>100</v>
      </c>
      <c r="B55" s="14"/>
      <c r="C55" s="14"/>
      <c r="D55" s="14"/>
      <c r="E55" s="14"/>
      <c r="F55" s="15" t="s">
        <v>58</v>
      </c>
      <c r="G55" s="15"/>
      <c r="H55" s="15"/>
      <c r="I55" s="15"/>
      <c r="J55" s="15"/>
      <c r="K55" s="10">
        <f>K56</f>
        <v>4742.48264</v>
      </c>
      <c r="L55" s="10"/>
      <c r="M55" s="6">
        <v>0</v>
      </c>
      <c r="N55" s="6">
        <f>SUM(N56)</f>
        <v>4742.48264</v>
      </c>
      <c r="O55" s="10">
        <f>O56</f>
        <v>965.28162</v>
      </c>
      <c r="P55" s="10"/>
      <c r="Q55" s="6">
        <v>0</v>
      </c>
      <c r="R55" s="10">
        <f>R56</f>
        <v>965.28162</v>
      </c>
      <c r="S55" s="10"/>
    </row>
    <row r="56" spans="1:19" s="1" customFormat="1" ht="13.5" customHeight="1">
      <c r="A56" s="14" t="s">
        <v>101</v>
      </c>
      <c r="B56" s="14"/>
      <c r="C56" s="14"/>
      <c r="D56" s="14"/>
      <c r="E56" s="14"/>
      <c r="F56" s="15" t="s">
        <v>59</v>
      </c>
      <c r="G56" s="15"/>
      <c r="H56" s="15"/>
      <c r="I56" s="15"/>
      <c r="J56" s="15"/>
      <c r="K56" s="10">
        <f>K57</f>
        <v>4742.48264</v>
      </c>
      <c r="L56" s="10"/>
      <c r="M56" s="6">
        <v>0</v>
      </c>
      <c r="N56" s="6">
        <f>SUM(N57)</f>
        <v>4742.48264</v>
      </c>
      <c r="O56" s="10">
        <f>O57</f>
        <v>965.28162</v>
      </c>
      <c r="P56" s="10"/>
      <c r="Q56" s="6">
        <v>0</v>
      </c>
      <c r="R56" s="10">
        <f>R57</f>
        <v>965.28162</v>
      </c>
      <c r="S56" s="10"/>
    </row>
    <row r="57" spans="1:19" s="1" customFormat="1" ht="13.5" customHeight="1">
      <c r="A57" s="14" t="s">
        <v>102</v>
      </c>
      <c r="B57" s="14"/>
      <c r="C57" s="14"/>
      <c r="D57" s="14"/>
      <c r="E57" s="14"/>
      <c r="F57" s="15" t="s">
        <v>60</v>
      </c>
      <c r="G57" s="15"/>
      <c r="H57" s="15"/>
      <c r="I57" s="15"/>
      <c r="J57" s="15"/>
      <c r="K57" s="10">
        <v>4742.48264</v>
      </c>
      <c r="L57" s="10"/>
      <c r="M57" s="6">
        <v>0</v>
      </c>
      <c r="N57" s="6">
        <f>SUM(K57)</f>
        <v>4742.48264</v>
      </c>
      <c r="O57" s="10">
        <v>965.28162</v>
      </c>
      <c r="P57" s="10"/>
      <c r="Q57" s="6">
        <v>0</v>
      </c>
      <c r="R57" s="10">
        <v>965.28162</v>
      </c>
      <c r="S57" s="10"/>
    </row>
    <row r="58" spans="1:19" s="1" customFormat="1" ht="15" customHeight="1">
      <c r="A58" s="17" t="s">
        <v>61</v>
      </c>
      <c r="B58" s="17"/>
      <c r="C58" s="17"/>
      <c r="D58" s="17"/>
      <c r="E58" s="17"/>
      <c r="F58" s="17"/>
      <c r="G58" s="17"/>
      <c r="H58" s="17"/>
      <c r="I58" s="17"/>
      <c r="J58" s="17"/>
      <c r="K58" s="11">
        <f>K45+K10</f>
        <v>26522.32111</v>
      </c>
      <c r="L58" s="11"/>
      <c r="M58" s="7">
        <f>SUM(M50)</f>
        <v>0.0567</v>
      </c>
      <c r="N58" s="7">
        <v>26522.37781</v>
      </c>
      <c r="O58" s="11">
        <f>O45+O10</f>
        <v>22745.020089999998</v>
      </c>
      <c r="P58" s="11"/>
      <c r="Q58" s="7">
        <f>SUM(Q50)</f>
        <v>0.0567</v>
      </c>
      <c r="R58" s="11">
        <f>R45+R10</f>
        <v>22745.07679</v>
      </c>
      <c r="S58" s="11"/>
    </row>
    <row r="59" spans="1:16" s="1" customFormat="1" ht="15.75" customHeight="1">
      <c r="A59" s="16" t="s">
        <v>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</sheetData>
  <sheetProtection/>
  <mergeCells count="256">
    <mergeCell ref="A6:P6"/>
    <mergeCell ref="A8:E8"/>
    <mergeCell ref="F8:J8"/>
    <mergeCell ref="K8:L8"/>
    <mergeCell ref="O8:P8"/>
    <mergeCell ref="A9:E9"/>
    <mergeCell ref="F9:J9"/>
    <mergeCell ref="K9:L9"/>
    <mergeCell ref="O9:P9"/>
    <mergeCell ref="A15:E15"/>
    <mergeCell ref="F15:J15"/>
    <mergeCell ref="K15:L15"/>
    <mergeCell ref="O15:P15"/>
    <mergeCell ref="A16:E16"/>
    <mergeCell ref="F16:J16"/>
    <mergeCell ref="K16:L16"/>
    <mergeCell ref="O16:P16"/>
    <mergeCell ref="K19:L19"/>
    <mergeCell ref="O19:P19"/>
    <mergeCell ref="A17:E17"/>
    <mergeCell ref="F17:J17"/>
    <mergeCell ref="K17:L17"/>
    <mergeCell ref="O17:P17"/>
    <mergeCell ref="A18:E18"/>
    <mergeCell ref="F18:J18"/>
    <mergeCell ref="K18:L18"/>
    <mergeCell ref="O18:P18"/>
    <mergeCell ref="A10:E10"/>
    <mergeCell ref="F10:J10"/>
    <mergeCell ref="K10:L10"/>
    <mergeCell ref="O10:P10"/>
    <mergeCell ref="A11:E11"/>
    <mergeCell ref="F11:J11"/>
    <mergeCell ref="K11:L11"/>
    <mergeCell ref="O11:P11"/>
    <mergeCell ref="A12:E12"/>
    <mergeCell ref="F12:J12"/>
    <mergeCell ref="K12:L12"/>
    <mergeCell ref="O12:P12"/>
    <mergeCell ref="A13:E13"/>
    <mergeCell ref="F13:J13"/>
    <mergeCell ref="K13:L13"/>
    <mergeCell ref="O13:P13"/>
    <mergeCell ref="A14:E14"/>
    <mergeCell ref="F14:J14"/>
    <mergeCell ref="K14:L14"/>
    <mergeCell ref="O14:P14"/>
    <mergeCell ref="A20:E20"/>
    <mergeCell ref="F20:J20"/>
    <mergeCell ref="K20:L20"/>
    <mergeCell ref="O20:P20"/>
    <mergeCell ref="A19:E19"/>
    <mergeCell ref="F19:J19"/>
    <mergeCell ref="A21:E21"/>
    <mergeCell ref="F21:J21"/>
    <mergeCell ref="K21:L21"/>
    <mergeCell ref="O21:P21"/>
    <mergeCell ref="A22:E22"/>
    <mergeCell ref="F22:J22"/>
    <mergeCell ref="K22:L22"/>
    <mergeCell ref="O22:P22"/>
    <mergeCell ref="A23:E23"/>
    <mergeCell ref="F23:J23"/>
    <mergeCell ref="K23:L23"/>
    <mergeCell ref="O23:P23"/>
    <mergeCell ref="A24:E24"/>
    <mergeCell ref="F24:J24"/>
    <mergeCell ref="K24:L24"/>
    <mergeCell ref="O24:P24"/>
    <mergeCell ref="A25:E25"/>
    <mergeCell ref="F25:J25"/>
    <mergeCell ref="K25:L25"/>
    <mergeCell ref="O25:P25"/>
    <mergeCell ref="A26:E26"/>
    <mergeCell ref="F26:J26"/>
    <mergeCell ref="K26:L26"/>
    <mergeCell ref="O26:P26"/>
    <mergeCell ref="A27:E27"/>
    <mergeCell ref="F27:J27"/>
    <mergeCell ref="K27:L27"/>
    <mergeCell ref="O27:P27"/>
    <mergeCell ref="A28:E28"/>
    <mergeCell ref="F28:J28"/>
    <mergeCell ref="K28:L28"/>
    <mergeCell ref="O28:P28"/>
    <mergeCell ref="A29:E29"/>
    <mergeCell ref="F29:J29"/>
    <mergeCell ref="K29:L29"/>
    <mergeCell ref="O29:P29"/>
    <mergeCell ref="A30:E30"/>
    <mergeCell ref="F30:J30"/>
    <mergeCell ref="K30:L30"/>
    <mergeCell ref="O30:P30"/>
    <mergeCell ref="A31:E31"/>
    <mergeCell ref="F31:J31"/>
    <mergeCell ref="K31:L31"/>
    <mergeCell ref="O31:P31"/>
    <mergeCell ref="A32:E32"/>
    <mergeCell ref="F32:J32"/>
    <mergeCell ref="K32:L32"/>
    <mergeCell ref="O32:P32"/>
    <mergeCell ref="A33:E33"/>
    <mergeCell ref="F33:J33"/>
    <mergeCell ref="K33:L33"/>
    <mergeCell ref="O33:P33"/>
    <mergeCell ref="A34:E34"/>
    <mergeCell ref="F34:J34"/>
    <mergeCell ref="K34:L34"/>
    <mergeCell ref="O34:P34"/>
    <mergeCell ref="A35:E35"/>
    <mergeCell ref="F35:J35"/>
    <mergeCell ref="K35:L35"/>
    <mergeCell ref="O35:P35"/>
    <mergeCell ref="A36:E36"/>
    <mergeCell ref="F36:J36"/>
    <mergeCell ref="K36:L36"/>
    <mergeCell ref="O36:P36"/>
    <mergeCell ref="A37:E37"/>
    <mergeCell ref="F37:J37"/>
    <mergeCell ref="K37:L37"/>
    <mergeCell ref="O37:P37"/>
    <mergeCell ref="A38:E38"/>
    <mergeCell ref="F38:J38"/>
    <mergeCell ref="K38:L38"/>
    <mergeCell ref="O38:P38"/>
    <mergeCell ref="A39:E39"/>
    <mergeCell ref="F39:J39"/>
    <mergeCell ref="K39:L39"/>
    <mergeCell ref="O39:P39"/>
    <mergeCell ref="A40:E40"/>
    <mergeCell ref="F40:J40"/>
    <mergeCell ref="K40:L40"/>
    <mergeCell ref="O40:P40"/>
    <mergeCell ref="A44:E44"/>
    <mergeCell ref="F44:J44"/>
    <mergeCell ref="K44:L44"/>
    <mergeCell ref="O44:P44"/>
    <mergeCell ref="A45:E45"/>
    <mergeCell ref="F45:J45"/>
    <mergeCell ref="K45:L45"/>
    <mergeCell ref="O45:P45"/>
    <mergeCell ref="A46:E46"/>
    <mergeCell ref="F46:J46"/>
    <mergeCell ref="K46:L46"/>
    <mergeCell ref="O46:P46"/>
    <mergeCell ref="A47:E47"/>
    <mergeCell ref="F47:J47"/>
    <mergeCell ref="K47:L47"/>
    <mergeCell ref="O47:P47"/>
    <mergeCell ref="A48:E48"/>
    <mergeCell ref="F48:J48"/>
    <mergeCell ref="K48:L48"/>
    <mergeCell ref="O48:P48"/>
    <mergeCell ref="A49:E49"/>
    <mergeCell ref="F49:J49"/>
    <mergeCell ref="K49:L49"/>
    <mergeCell ref="O49:P49"/>
    <mergeCell ref="A50:E50"/>
    <mergeCell ref="F50:J50"/>
    <mergeCell ref="K50:L50"/>
    <mergeCell ref="O50:P50"/>
    <mergeCell ref="A51:E51"/>
    <mergeCell ref="F51:J51"/>
    <mergeCell ref="K51:L51"/>
    <mergeCell ref="O51:P51"/>
    <mergeCell ref="A52:E52"/>
    <mergeCell ref="F52:J52"/>
    <mergeCell ref="K52:L52"/>
    <mergeCell ref="O52:P52"/>
    <mergeCell ref="A53:E53"/>
    <mergeCell ref="F53:J53"/>
    <mergeCell ref="K53:L53"/>
    <mergeCell ref="O53:P53"/>
    <mergeCell ref="K54:L54"/>
    <mergeCell ref="O54:P54"/>
    <mergeCell ref="A55:E55"/>
    <mergeCell ref="F55:J55"/>
    <mergeCell ref="K55:L55"/>
    <mergeCell ref="O55:P55"/>
    <mergeCell ref="A59:P59"/>
    <mergeCell ref="A57:E57"/>
    <mergeCell ref="F57:J57"/>
    <mergeCell ref="K57:L57"/>
    <mergeCell ref="O57:P57"/>
    <mergeCell ref="A58:J58"/>
    <mergeCell ref="K42:L42"/>
    <mergeCell ref="O42:P42"/>
    <mergeCell ref="K58:L58"/>
    <mergeCell ref="O58:P58"/>
    <mergeCell ref="A56:E56"/>
    <mergeCell ref="F56:J56"/>
    <mergeCell ref="K56:L56"/>
    <mergeCell ref="O56:P56"/>
    <mergeCell ref="A54:E54"/>
    <mergeCell ref="F54:J54"/>
    <mergeCell ref="A43:E43"/>
    <mergeCell ref="F43:J43"/>
    <mergeCell ref="K43:L43"/>
    <mergeCell ref="O43:P43"/>
    <mergeCell ref="A41:E41"/>
    <mergeCell ref="F41:J41"/>
    <mergeCell ref="K41:L41"/>
    <mergeCell ref="O41:P41"/>
    <mergeCell ref="A42:E42"/>
    <mergeCell ref="F42:J42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6:S56"/>
    <mergeCell ref="R57:S57"/>
    <mergeCell ref="R58:S58"/>
    <mergeCell ref="R50:S50"/>
    <mergeCell ref="R51:S51"/>
    <mergeCell ref="R52:S52"/>
    <mergeCell ref="R53:S53"/>
    <mergeCell ref="R54:S54"/>
    <mergeCell ref="R55:S55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39" r:id="rId1"/>
  <rowBreaks count="1" manualBreakCount="1">
    <brk id="4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2018-12-13T05:15:17Z</cp:lastPrinted>
  <dcterms:created xsi:type="dcterms:W3CDTF">2018-11-15T06:36:58Z</dcterms:created>
  <dcterms:modified xsi:type="dcterms:W3CDTF">2019-11-19T09:53:57Z</dcterms:modified>
  <cp:category/>
  <cp:version/>
  <cp:contentType/>
  <cp:contentStatus/>
</cp:coreProperties>
</file>