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.1" sheetId="1" r:id="rId1"/>
  </sheets>
  <definedNames>
    <definedName name="_xlnm.Print_Area" localSheetId="0">'1.1'!$A$1:$P$67</definedName>
  </definedNames>
  <calcPr fullCalcOnLoad="1"/>
</workbook>
</file>

<file path=xl/sharedStrings.xml><?xml version="1.0" encoding="utf-8"?>
<sst xmlns="http://schemas.openxmlformats.org/spreadsheetml/2006/main" count="131" uniqueCount="127">
  <si>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</si>
  <si>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</si>
  <si>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</si>
  <si>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</si>
  <si>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</si>
  <si>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</si>
  <si>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</si>
  <si>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</si>
  <si>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</si>
  <si>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</si>
  <si>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</si>
  <si>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</si>
  <si>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</si>
  <si>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</si>
  <si>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</si>
  <si>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</si>
  <si>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</si>
  <si>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</si>
  <si>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</si>
  <si>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</si>
  <si>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</si>
  <si>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</si>
  <si>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</si>
  <si>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</si>
  <si>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</si>
  <si>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</si>
  <si>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</si>
  <si>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</si>
  <si>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</si>
  <si>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</si>
  <si>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</si>
  <si>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</si>
  <si>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</si>
  <si>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</si>
  <si>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</si>
  <si>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</si>
  <si>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</si>
  <si>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</si>
  <si>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</si>
  <si>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</si>
  <si>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</si>
  <si>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</si>
  <si>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</si>
  <si>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</si>
  <si>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</si>
  <si>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</si>
  <si>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</si>
  <si>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</si>
  <si>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</si>
  <si>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</si>
  <si>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</si>
  <si>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</si>
  <si>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</si>
  <si>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</si>
  <si>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</si>
  <si>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</si>
  <si>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</si>
  <si>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</si>
  <si>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</si>
  <si>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</si>
  <si>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</si>
  <si>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</si>
  <si>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</si>
  <si>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</si>
  <si>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</si>
  <si>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</si>
  <si>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</si>
  <si>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Совета депутатов</t>
  </si>
  <si>
    <t>сельского поселения Сентябрьский</t>
  </si>
  <si>
    <t>Приложение 1.1</t>
  </si>
  <si>
    <t>000 10000000 00 0000 000</t>
  </si>
  <si>
    <t>000 10100000 00 0000 000</t>
  </si>
  <si>
    <t>000 10500000 00 0000 000</t>
  </si>
  <si>
    <t>000 10600000 00 0000 000</t>
  </si>
  <si>
    <t>000 10800000 00 0000 000</t>
  </si>
  <si>
    <t>000 11100000 00 0000 000</t>
  </si>
  <si>
    <t>000 11400000 00 0000 000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</si>
  <si>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</si>
  <si>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</si>
  <si>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</si>
  <si>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000 20000000 00 0000 000</t>
  </si>
  <si>
    <t>000 20200000 00 0000 000</t>
  </si>
  <si>
    <t>000 10300000 00 0000 000</t>
  </si>
  <si>
    <t>НАЛОГИ НА ТОВАРЫ (РАБОТЫ, УСЛУГИ), РЕАЛИЗУЕМЫЕ НА ТЕРРИТОРИИ РОССИЙСКОЙ ФЕДЕРАЦИИ</t>
  </si>
  <si>
    <t>Прогнозируемый общий объем доходов бюджета сельского поселения Сентябрьский на плановый период 2021-2022 годов</t>
  </si>
  <si>
    <t>182 10604000 00 0000 110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</si>
  <si>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</si>
  <si>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</si>
  <si>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</si>
  <si>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182 10604011 02 0000 110</t>
  </si>
  <si>
    <t>182 10604012 02 0000 110</t>
  </si>
  <si>
    <t>СУБСИДИИ  БЮДЖЕТАМ БЮДЖЕТНОЙ СИСТЕМЫ РОССИЙСКОЙ ФЕДЕРАЦИИ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</si>
  <si>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</si>
  <si>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 на реализацию программ формирования современной городской среды</t>
  </si>
  <si>
    <t>Субсидии бюджетамза счет средств резервного фонда</t>
  </si>
  <si>
    <t>Прочие субсидии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</si>
  <si>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</si>
  <si>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</si>
  <si>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</si>
  <si>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</si>
  <si>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</si>
  <si>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</si>
  <si>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</si>
  <si>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650 20215001 00 0000 150</t>
  </si>
  <si>
    <t>650 20215001 10 0000 150</t>
  </si>
  <si>
    <t>650 20220000 00 0000 150</t>
  </si>
  <si>
    <t>650 202255555 10 0000 150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</si>
  <si>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</si>
  <si>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</si>
  <si>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</si>
  <si>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</si>
  <si>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</si>
  <si>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</si>
  <si>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</si>
  <si>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</si>
  <si>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</si>
  <si>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</si>
  <si>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650 11401000 00 0000 410</t>
  </si>
  <si>
    <t>650 11401050 00 0000 410</t>
  </si>
  <si>
    <t>650 11401050 10 0000 410</t>
  </si>
  <si>
    <t>Отклонения</t>
  </si>
  <si>
    <t>182 10102020 01 0000 110</t>
  </si>
  <si>
    <t>Уточнено на 2021 год</t>
  </si>
  <si>
    <t>Утверждено Решением Совета депутатов №68 от 28.11.2019 г. на 2021 год</t>
  </si>
  <si>
    <t>Утверждено Решением Совета депутатов №68 от 28.11.2019 г. на 2022 год</t>
  </si>
  <si>
    <t>Уточнено на 2022 год</t>
  </si>
  <si>
    <t>№77 от 19.12.2019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</si>
</sst>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4" fillId="33" borderId="11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 shrinkToFit="1"/>
    </xf>
    <xf numFmtId="0" fontId="7" fillId="0" borderId="11" xfId="0" applyNumberFormat="1" applyFont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 shrinkToFit="1"/>
    </xf>
    <xf numFmtId="0" fontId="6" fillId="33" borderId="14" xfId="0" applyNumberFormat="1" applyFont="1" applyFill="1" applyBorder="1" applyAlignment="1">
      <alignment horizontal="center" vertical="center" wrapText="1"/>
    </xf>
    <xf numFmtId="168" fontId="7" fillId="0" borderId="11" xfId="0" applyNumberFormat="1" applyFont="1" applyBorder="1" applyAlignment="1">
      <alignment vertical="center"/>
    </xf>
    <xf numFmtId="168" fontId="8" fillId="0" borderId="11" xfId="0" applyNumberFormat="1" applyFont="1" applyBorder="1" applyAlignment="1">
      <alignment vertical="center"/>
    </xf>
    <xf numFmtId="164" fontId="4" fillId="34" borderId="11" xfId="0" applyNumberFormat="1" applyFont="1" applyFill="1" applyBorder="1" applyAlignment="1">
      <alignment horizontal="right" vertical="center" wrapText="1"/>
    </xf>
    <xf numFmtId="168" fontId="8" fillId="34" borderId="11" xfId="0" applyNumberFormat="1" applyFont="1" applyFill="1" applyBorder="1" applyAlignment="1">
      <alignment vertical="center"/>
    </xf>
    <xf numFmtId="168" fontId="4" fillId="33" borderId="11" xfId="0" applyNumberFormat="1" applyFont="1" applyFill="1" applyBorder="1" applyAlignment="1">
      <alignment vertical="center" wrapText="1" shrinkToFi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 shrinkToFit="1"/>
    </xf>
    <xf numFmtId="49" fontId="4" fillId="33" borderId="15" xfId="0" applyNumberFormat="1" applyFont="1" applyFill="1" applyBorder="1" applyAlignment="1">
      <alignment horizontal="left" vertical="center" wrapText="1" shrinkToFit="1"/>
    </xf>
    <xf numFmtId="49" fontId="4" fillId="33" borderId="16" xfId="0" applyNumberFormat="1" applyFont="1" applyFill="1" applyBorder="1" applyAlignment="1">
      <alignment horizontal="left" vertical="center" wrapText="1" shrinkToFi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SheetLayoutView="100" zoomScalePageLayoutView="0" workbookViewId="0" topLeftCell="A1">
      <selection activeCell="N49" sqref="N49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39.7109375" style="1" customWidth="1"/>
    <col min="8" max="9" width="8.7109375" style="1" customWidth="1"/>
    <col min="10" max="10" width="9.7109375" style="1" customWidth="1"/>
    <col min="11" max="11" width="14.00390625" style="1" customWidth="1"/>
    <col min="12" max="12" width="10.7109375" style="1" customWidth="1"/>
    <col min="13" max="13" width="15.57421875" style="1" customWidth="1"/>
    <col min="14" max="14" width="16.421875" style="1" customWidth="1"/>
    <col min="15" max="15" width="14.7109375" style="0" customWidth="1"/>
    <col min="16" max="16" width="17.8515625" style="0" customWidth="1"/>
  </cols>
  <sheetData>
    <row r="1" spans="14:17" ht="12.75">
      <c r="N1" s="5"/>
      <c r="O1" s="4" t="s">
        <v>69</v>
      </c>
      <c r="P1" s="5"/>
      <c r="Q1" s="5"/>
    </row>
    <row r="2" spans="14:17" ht="12.75">
      <c r="N2" s="5"/>
      <c r="O2" s="5" t="s">
        <v>67</v>
      </c>
      <c r="P2" s="5"/>
      <c r="Q2" s="5"/>
    </row>
    <row r="3" spans="14:17" ht="12.75">
      <c r="N3" s="5"/>
      <c r="O3" s="5" t="s">
        <v>68</v>
      </c>
      <c r="P3" s="5"/>
      <c r="Q3" s="5"/>
    </row>
    <row r="4" spans="14:17" ht="12.75">
      <c r="N4" s="5"/>
      <c r="O4" s="5" t="s">
        <v>126</v>
      </c>
      <c r="P4" s="5"/>
      <c r="Q4" s="5"/>
    </row>
    <row r="5" spans="15:17" ht="6" customHeight="1">
      <c r="O5" s="2"/>
      <c r="P5" s="1"/>
      <c r="Q5" s="1"/>
    </row>
    <row r="6" spans="1:16" s="1" customFormat="1" ht="18" customHeight="1">
      <c r="A6" s="38" t="s">
        <v>84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4" s="1" customFormat="1" ht="6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s="1" customFormat="1" ht="86.25" customHeight="1">
      <c r="A8" s="39" t="s">
        <v>1</v>
      </c>
      <c r="B8" s="39"/>
      <c r="C8" s="39"/>
      <c r="D8" s="39"/>
      <c r="E8" s="39"/>
      <c r="F8" s="39" t="s">
        <v>2</v>
      </c>
      <c r="G8" s="39"/>
      <c r="H8" s="39"/>
      <c r="I8" s="39"/>
      <c r="J8" s="39"/>
      <c r="K8" s="7" t="s">
        <v>123</v>
      </c>
      <c r="L8" s="13" t="s">
        <v>120</v>
      </c>
      <c r="M8" s="13" t="s">
        <v>122</v>
      </c>
      <c r="N8" s="7" t="s">
        <v>124</v>
      </c>
      <c r="O8" s="13" t="s">
        <v>120</v>
      </c>
      <c r="P8" s="13" t="s">
        <v>125</v>
      </c>
    </row>
    <row r="9" spans="1:16" s="1" customFormat="1" ht="12.75" customHeight="1">
      <c r="A9" s="40" t="s">
        <v>3</v>
      </c>
      <c r="B9" s="40"/>
      <c r="C9" s="40"/>
      <c r="D9" s="40"/>
      <c r="E9" s="40"/>
      <c r="F9" s="40" t="s">
        <v>4</v>
      </c>
      <c r="G9" s="40"/>
      <c r="H9" s="40"/>
      <c r="I9" s="40"/>
      <c r="J9" s="40"/>
      <c r="K9" s="8">
        <v>3</v>
      </c>
      <c r="L9" s="8">
        <v>4</v>
      </c>
      <c r="M9" s="8">
        <v>5</v>
      </c>
      <c r="N9" s="14">
        <v>6</v>
      </c>
      <c r="O9" s="16">
        <v>7</v>
      </c>
      <c r="P9" s="8">
        <v>8</v>
      </c>
    </row>
    <row r="10" spans="1:16" s="1" customFormat="1" ht="13.5" customHeight="1">
      <c r="A10" s="34" t="s">
        <v>70</v>
      </c>
      <c r="B10" s="34"/>
      <c r="C10" s="34"/>
      <c r="D10" s="34"/>
      <c r="E10" s="34"/>
      <c r="F10" s="35" t="s">
        <v>5</v>
      </c>
      <c r="G10" s="35"/>
      <c r="H10" s="35"/>
      <c r="I10" s="35"/>
      <c r="J10" s="35"/>
      <c r="K10" s="9">
        <f>K11++K14+K15+K16+K21+K24+K35+K38+K45</f>
        <v>18717.1</v>
      </c>
      <c r="L10" s="9">
        <v>0</v>
      </c>
      <c r="M10" s="9">
        <f>M11+M16+M21+M24+M35+M38+M45</f>
        <v>18717.1</v>
      </c>
      <c r="N10" s="9">
        <f>N11+N14+N15+N16+N21+N24+N35+N38+N45</f>
        <v>18725</v>
      </c>
      <c r="O10" s="17">
        <v>0</v>
      </c>
      <c r="P10" s="9">
        <f>P11+P16+P21+P24+P35+P38+P45</f>
        <v>18725</v>
      </c>
    </row>
    <row r="11" spans="1:16" s="1" customFormat="1" ht="13.5" customHeight="1">
      <c r="A11" s="22" t="s">
        <v>71</v>
      </c>
      <c r="B11" s="22"/>
      <c r="C11" s="22"/>
      <c r="D11" s="22"/>
      <c r="E11" s="22"/>
      <c r="F11" s="23" t="s">
        <v>6</v>
      </c>
      <c r="G11" s="23"/>
      <c r="H11" s="23"/>
      <c r="I11" s="23"/>
      <c r="J11" s="23"/>
      <c r="K11" s="6">
        <f>K12</f>
        <v>12000</v>
      </c>
      <c r="L11" s="6">
        <v>0</v>
      </c>
      <c r="M11" s="6">
        <f>M12</f>
        <v>12005</v>
      </c>
      <c r="N11" s="6">
        <f>N12</f>
        <v>12000</v>
      </c>
      <c r="O11" s="18">
        <v>0</v>
      </c>
      <c r="P11" s="6">
        <f>P12</f>
        <v>12005</v>
      </c>
    </row>
    <row r="12" spans="1:16" s="1" customFormat="1" ht="13.5" customHeight="1">
      <c r="A12" s="22" t="s">
        <v>7</v>
      </c>
      <c r="B12" s="22"/>
      <c r="C12" s="22"/>
      <c r="D12" s="22"/>
      <c r="E12" s="22"/>
      <c r="F12" s="23" t="s">
        <v>8</v>
      </c>
      <c r="G12" s="23"/>
      <c r="H12" s="23"/>
      <c r="I12" s="23"/>
      <c r="J12" s="23"/>
      <c r="K12" s="6">
        <f>SUM(K13:K14)</f>
        <v>12000</v>
      </c>
      <c r="L12" s="6">
        <v>0</v>
      </c>
      <c r="M12" s="6">
        <f>SUM(M13:M14)</f>
        <v>12005</v>
      </c>
      <c r="N12" s="6">
        <f>SUM(N13:N14)</f>
        <v>12000</v>
      </c>
      <c r="O12" s="18">
        <v>0</v>
      </c>
      <c r="P12" s="6">
        <f>SUM(P13:P14)</f>
        <v>12005</v>
      </c>
    </row>
    <row r="13" spans="1:16" s="1" customFormat="1" ht="45" customHeight="1">
      <c r="A13" s="22" t="s">
        <v>9</v>
      </c>
      <c r="B13" s="22"/>
      <c r="C13" s="22"/>
      <c r="D13" s="22"/>
      <c r="E13" s="22"/>
      <c r="F13" s="23" t="s">
        <v>10</v>
      </c>
      <c r="G13" s="23"/>
      <c r="H13" s="23"/>
      <c r="I13" s="23"/>
      <c r="J13" s="23"/>
      <c r="K13" s="6">
        <v>12000</v>
      </c>
      <c r="L13" s="6">
        <v>0</v>
      </c>
      <c r="M13" s="6">
        <v>12000</v>
      </c>
      <c r="N13" s="6">
        <v>12000</v>
      </c>
      <c r="O13" s="18">
        <v>0</v>
      </c>
      <c r="P13" s="6">
        <v>12000</v>
      </c>
    </row>
    <row r="14" spans="1:16" s="1" customFormat="1" ht="24" customHeight="1">
      <c r="A14" s="36" t="s">
        <v>121</v>
      </c>
      <c r="B14" s="36"/>
      <c r="C14" s="36"/>
      <c r="D14" s="36"/>
      <c r="E14" s="36"/>
      <c r="F14" s="37" t="s">
        <v>12</v>
      </c>
      <c r="G14" s="37"/>
      <c r="H14" s="37"/>
      <c r="I14" s="37"/>
      <c r="J14" s="37"/>
      <c r="K14" s="19">
        <v>0</v>
      </c>
      <c r="L14" s="19">
        <v>5</v>
      </c>
      <c r="M14" s="19">
        <v>5</v>
      </c>
      <c r="N14" s="19">
        <v>0</v>
      </c>
      <c r="O14" s="20">
        <v>5</v>
      </c>
      <c r="P14" s="19">
        <v>5</v>
      </c>
    </row>
    <row r="15" spans="1:16" s="1" customFormat="1" ht="24" customHeight="1">
      <c r="A15" s="36" t="s">
        <v>11</v>
      </c>
      <c r="B15" s="36"/>
      <c r="C15" s="36"/>
      <c r="D15" s="36"/>
      <c r="E15" s="36"/>
      <c r="F15" s="37" t="s">
        <v>12</v>
      </c>
      <c r="G15" s="37"/>
      <c r="H15" s="37"/>
      <c r="I15" s="37"/>
      <c r="J15" s="37"/>
      <c r="K15" s="19">
        <v>5</v>
      </c>
      <c r="L15" s="19">
        <v>-5</v>
      </c>
      <c r="M15" s="19">
        <f>SUM(K15:L15)</f>
        <v>0</v>
      </c>
      <c r="N15" s="19">
        <v>5</v>
      </c>
      <c r="O15" s="20">
        <v>-5</v>
      </c>
      <c r="P15" s="19">
        <f>SUM(N15:O15)</f>
        <v>0</v>
      </c>
    </row>
    <row r="16" spans="1:16" s="1" customFormat="1" ht="24" customHeight="1">
      <c r="A16" s="22" t="s">
        <v>82</v>
      </c>
      <c r="B16" s="22"/>
      <c r="C16" s="22"/>
      <c r="D16" s="22"/>
      <c r="E16" s="22"/>
      <c r="F16" s="23" t="s">
        <v>83</v>
      </c>
      <c r="G16" s="23"/>
      <c r="H16" s="23"/>
      <c r="I16" s="23"/>
      <c r="J16" s="23"/>
      <c r="K16" s="6">
        <f>SUM(K17:K20)</f>
        <v>492.2</v>
      </c>
      <c r="L16" s="6">
        <v>0</v>
      </c>
      <c r="M16" s="6">
        <f>SUM(M17:M20)</f>
        <v>492.2</v>
      </c>
      <c r="N16" s="6">
        <f>SUM(N17:N20)</f>
        <v>492.2</v>
      </c>
      <c r="O16" s="18">
        <v>0</v>
      </c>
      <c r="P16" s="6">
        <f>SUM(P17:P20)</f>
        <v>492.2</v>
      </c>
    </row>
    <row r="17" spans="1:16" s="1" customFormat="1" ht="22.5" customHeight="1">
      <c r="A17" s="22" t="s">
        <v>98</v>
      </c>
      <c r="B17" s="22"/>
      <c r="C17" s="22"/>
      <c r="D17" s="22"/>
      <c r="E17" s="22"/>
      <c r="F17" s="23" t="s">
        <v>63</v>
      </c>
      <c r="G17" s="23"/>
      <c r="H17" s="23"/>
      <c r="I17" s="23"/>
      <c r="J17" s="23"/>
      <c r="K17" s="6">
        <v>178</v>
      </c>
      <c r="L17" s="6">
        <v>0</v>
      </c>
      <c r="M17" s="6">
        <v>178</v>
      </c>
      <c r="N17" s="6">
        <v>178</v>
      </c>
      <c r="O17" s="18">
        <v>0</v>
      </c>
      <c r="P17" s="6">
        <v>178</v>
      </c>
    </row>
    <row r="18" spans="1:16" s="1" customFormat="1" ht="34.5" customHeight="1">
      <c r="A18" s="22" t="s">
        <v>99</v>
      </c>
      <c r="B18" s="22"/>
      <c r="C18" s="22"/>
      <c r="D18" s="22"/>
      <c r="E18" s="22"/>
      <c r="F18" s="23" t="s">
        <v>64</v>
      </c>
      <c r="G18" s="23"/>
      <c r="H18" s="23"/>
      <c r="I18" s="23"/>
      <c r="J18" s="23"/>
      <c r="K18" s="6">
        <v>1.1</v>
      </c>
      <c r="L18" s="6">
        <v>0</v>
      </c>
      <c r="M18" s="6">
        <v>1.1</v>
      </c>
      <c r="N18" s="6">
        <v>1.1</v>
      </c>
      <c r="O18" s="18">
        <v>0</v>
      </c>
      <c r="P18" s="6">
        <v>1.1</v>
      </c>
    </row>
    <row r="19" spans="1:16" s="1" customFormat="1" ht="31.5" customHeight="1">
      <c r="A19" s="22" t="s">
        <v>100</v>
      </c>
      <c r="B19" s="22"/>
      <c r="C19" s="22"/>
      <c r="D19" s="22"/>
      <c r="E19" s="22"/>
      <c r="F19" s="23" t="s">
        <v>65</v>
      </c>
      <c r="G19" s="23"/>
      <c r="H19" s="23"/>
      <c r="I19" s="23"/>
      <c r="J19" s="23"/>
      <c r="K19" s="6">
        <v>345.3</v>
      </c>
      <c r="L19" s="6">
        <v>0</v>
      </c>
      <c r="M19" s="6">
        <v>345.3</v>
      </c>
      <c r="N19" s="6">
        <v>345.3</v>
      </c>
      <c r="O19" s="18">
        <v>0</v>
      </c>
      <c r="P19" s="6">
        <v>345.3</v>
      </c>
    </row>
    <row r="20" spans="1:16" s="1" customFormat="1" ht="33" customHeight="1">
      <c r="A20" s="22" t="s">
        <v>101</v>
      </c>
      <c r="B20" s="22"/>
      <c r="C20" s="22"/>
      <c r="D20" s="22"/>
      <c r="E20" s="22"/>
      <c r="F20" s="23" t="s">
        <v>66</v>
      </c>
      <c r="G20" s="23"/>
      <c r="H20" s="23"/>
      <c r="I20" s="23"/>
      <c r="J20" s="23"/>
      <c r="K20" s="6">
        <v>-32.2</v>
      </c>
      <c r="L20" s="6">
        <v>0</v>
      </c>
      <c r="M20" s="6">
        <v>-32.2</v>
      </c>
      <c r="N20" s="6">
        <v>-32.2</v>
      </c>
      <c r="O20" s="18">
        <v>0</v>
      </c>
      <c r="P20" s="6">
        <v>-32.2</v>
      </c>
    </row>
    <row r="21" spans="1:16" s="1" customFormat="1" ht="13.5" customHeight="1">
      <c r="A21" s="22" t="s">
        <v>72</v>
      </c>
      <c r="B21" s="22"/>
      <c r="C21" s="22"/>
      <c r="D21" s="22"/>
      <c r="E21" s="22"/>
      <c r="F21" s="23" t="s">
        <v>13</v>
      </c>
      <c r="G21" s="23"/>
      <c r="H21" s="23"/>
      <c r="I21" s="23"/>
      <c r="J21" s="23"/>
      <c r="K21" s="6">
        <f>K22</f>
        <v>263.6</v>
      </c>
      <c r="L21" s="6">
        <v>0</v>
      </c>
      <c r="M21" s="6">
        <f>M22</f>
        <v>263.6</v>
      </c>
      <c r="N21" s="6">
        <f>N22</f>
        <v>270.9</v>
      </c>
      <c r="O21" s="18">
        <v>0</v>
      </c>
      <c r="P21" s="6">
        <f>P22</f>
        <v>270.9</v>
      </c>
    </row>
    <row r="22" spans="1:16" s="1" customFormat="1" ht="13.5" customHeight="1">
      <c r="A22" s="22" t="s">
        <v>14</v>
      </c>
      <c r="B22" s="22"/>
      <c r="C22" s="22"/>
      <c r="D22" s="22"/>
      <c r="E22" s="22"/>
      <c r="F22" s="23" t="s">
        <v>15</v>
      </c>
      <c r="G22" s="23"/>
      <c r="H22" s="23"/>
      <c r="I22" s="23"/>
      <c r="J22" s="23"/>
      <c r="K22" s="6">
        <f>K23</f>
        <v>263.6</v>
      </c>
      <c r="L22" s="6">
        <v>0</v>
      </c>
      <c r="M22" s="6">
        <f>M23</f>
        <v>263.6</v>
      </c>
      <c r="N22" s="6">
        <f>N23</f>
        <v>270.9</v>
      </c>
      <c r="O22" s="18">
        <v>0</v>
      </c>
      <c r="P22" s="6">
        <f>P23</f>
        <v>270.9</v>
      </c>
    </row>
    <row r="23" spans="1:16" s="1" customFormat="1" ht="13.5" customHeight="1">
      <c r="A23" s="22" t="s">
        <v>16</v>
      </c>
      <c r="B23" s="22"/>
      <c r="C23" s="22"/>
      <c r="D23" s="22"/>
      <c r="E23" s="22"/>
      <c r="F23" s="23" t="s">
        <v>15</v>
      </c>
      <c r="G23" s="23"/>
      <c r="H23" s="23"/>
      <c r="I23" s="23"/>
      <c r="J23" s="23"/>
      <c r="K23" s="6">
        <v>263.6</v>
      </c>
      <c r="L23" s="6">
        <v>0</v>
      </c>
      <c r="M23" s="6">
        <v>263.6</v>
      </c>
      <c r="N23" s="6">
        <v>270.9</v>
      </c>
      <c r="O23" s="18">
        <v>0</v>
      </c>
      <c r="P23" s="6">
        <v>270.9</v>
      </c>
    </row>
    <row r="24" spans="1:16" s="1" customFormat="1" ht="13.5" customHeight="1">
      <c r="A24" s="22" t="s">
        <v>73</v>
      </c>
      <c r="B24" s="22"/>
      <c r="C24" s="22"/>
      <c r="D24" s="22"/>
      <c r="E24" s="22"/>
      <c r="F24" s="23" t="s">
        <v>17</v>
      </c>
      <c r="G24" s="23"/>
      <c r="H24" s="23"/>
      <c r="I24" s="23"/>
      <c r="J24" s="23"/>
      <c r="K24" s="6">
        <f>K25+K27+K30</f>
        <v>561.3</v>
      </c>
      <c r="L24" s="6">
        <v>0</v>
      </c>
      <c r="M24" s="6">
        <f>M25+M27+M30</f>
        <v>561.3</v>
      </c>
      <c r="N24" s="6">
        <f>N25+N27+N30</f>
        <v>561.9</v>
      </c>
      <c r="O24" s="18">
        <v>0</v>
      </c>
      <c r="P24" s="6">
        <f>P25+P27+P30</f>
        <v>561.9</v>
      </c>
    </row>
    <row r="25" spans="1:16" s="1" customFormat="1" ht="13.5" customHeight="1">
      <c r="A25" s="22" t="s">
        <v>18</v>
      </c>
      <c r="B25" s="22"/>
      <c r="C25" s="22"/>
      <c r="D25" s="22"/>
      <c r="E25" s="22"/>
      <c r="F25" s="23" t="s">
        <v>19</v>
      </c>
      <c r="G25" s="23"/>
      <c r="H25" s="23"/>
      <c r="I25" s="23"/>
      <c r="J25" s="23"/>
      <c r="K25" s="6">
        <f>K26</f>
        <v>370.4</v>
      </c>
      <c r="L25" s="6">
        <v>0</v>
      </c>
      <c r="M25" s="6">
        <f>M26</f>
        <v>370.4</v>
      </c>
      <c r="N25" s="6">
        <f>N26</f>
        <v>370.8</v>
      </c>
      <c r="O25" s="18">
        <v>0</v>
      </c>
      <c r="P25" s="6">
        <f>P26</f>
        <v>370.8</v>
      </c>
    </row>
    <row r="26" spans="1:16" s="1" customFormat="1" ht="24" customHeight="1">
      <c r="A26" s="22" t="s">
        <v>20</v>
      </c>
      <c r="B26" s="22"/>
      <c r="C26" s="22"/>
      <c r="D26" s="22"/>
      <c r="E26" s="22"/>
      <c r="F26" s="23" t="s">
        <v>21</v>
      </c>
      <c r="G26" s="23"/>
      <c r="H26" s="23"/>
      <c r="I26" s="23"/>
      <c r="J26" s="23"/>
      <c r="K26" s="6">
        <v>370.4</v>
      </c>
      <c r="L26" s="6">
        <v>0</v>
      </c>
      <c r="M26" s="6">
        <v>370.4</v>
      </c>
      <c r="N26" s="6">
        <v>370.8</v>
      </c>
      <c r="O26" s="18">
        <v>0</v>
      </c>
      <c r="P26" s="6">
        <v>370.8</v>
      </c>
    </row>
    <row r="27" spans="1:16" s="1" customFormat="1" ht="12.75" customHeight="1">
      <c r="A27" s="22" t="s">
        <v>85</v>
      </c>
      <c r="B27" s="22"/>
      <c r="C27" s="22"/>
      <c r="D27" s="22"/>
      <c r="E27" s="22"/>
      <c r="F27" s="23" t="s">
        <v>86</v>
      </c>
      <c r="G27" s="23"/>
      <c r="H27" s="23"/>
      <c r="I27" s="23"/>
      <c r="J27" s="23"/>
      <c r="K27" s="6">
        <f>SUM(K28:K29)</f>
        <v>53.199999999999996</v>
      </c>
      <c r="L27" s="6">
        <v>0</v>
      </c>
      <c r="M27" s="6">
        <f>SUM(M28:M29)</f>
        <v>53.199999999999996</v>
      </c>
      <c r="N27" s="6">
        <f>SUM(N28:N29)</f>
        <v>53.199999999999996</v>
      </c>
      <c r="O27" s="18">
        <v>0</v>
      </c>
      <c r="P27" s="6">
        <f>SUM(P28:P29)</f>
        <v>53.199999999999996</v>
      </c>
    </row>
    <row r="28" spans="1:16" s="1" customFormat="1" ht="11.25" customHeight="1">
      <c r="A28" s="22" t="s">
        <v>89</v>
      </c>
      <c r="B28" s="22"/>
      <c r="C28" s="22"/>
      <c r="D28" s="22"/>
      <c r="E28" s="22"/>
      <c r="F28" s="23" t="s">
        <v>87</v>
      </c>
      <c r="G28" s="23"/>
      <c r="H28" s="23"/>
      <c r="I28" s="23"/>
      <c r="J28" s="23"/>
      <c r="K28" s="6">
        <v>4.8</v>
      </c>
      <c r="L28" s="6">
        <v>0</v>
      </c>
      <c r="M28" s="6">
        <v>4.8</v>
      </c>
      <c r="N28" s="6">
        <v>4.8</v>
      </c>
      <c r="O28" s="18">
        <v>0</v>
      </c>
      <c r="P28" s="6">
        <v>4.8</v>
      </c>
    </row>
    <row r="29" spans="1:16" s="1" customFormat="1" ht="12.75" customHeight="1">
      <c r="A29" s="22" t="s">
        <v>90</v>
      </c>
      <c r="B29" s="22"/>
      <c r="C29" s="22"/>
      <c r="D29" s="22"/>
      <c r="E29" s="22"/>
      <c r="F29" s="23" t="s">
        <v>88</v>
      </c>
      <c r="G29" s="23"/>
      <c r="H29" s="23"/>
      <c r="I29" s="23"/>
      <c r="J29" s="23"/>
      <c r="K29" s="6">
        <v>48.4</v>
      </c>
      <c r="L29" s="6">
        <v>0</v>
      </c>
      <c r="M29" s="6">
        <v>48.4</v>
      </c>
      <c r="N29" s="6">
        <v>48.4</v>
      </c>
      <c r="O29" s="18">
        <v>0</v>
      </c>
      <c r="P29" s="6">
        <v>48.4</v>
      </c>
    </row>
    <row r="30" spans="1:16" s="1" customFormat="1" ht="13.5" customHeight="1">
      <c r="A30" s="22" t="s">
        <v>22</v>
      </c>
      <c r="B30" s="22"/>
      <c r="C30" s="22"/>
      <c r="D30" s="22"/>
      <c r="E30" s="22"/>
      <c r="F30" s="23" t="s">
        <v>23</v>
      </c>
      <c r="G30" s="23"/>
      <c r="H30" s="23"/>
      <c r="I30" s="23"/>
      <c r="J30" s="23"/>
      <c r="K30" s="6">
        <f>K31+K33</f>
        <v>137.7</v>
      </c>
      <c r="L30" s="6">
        <v>0</v>
      </c>
      <c r="M30" s="6">
        <f>M31+M33</f>
        <v>137.7</v>
      </c>
      <c r="N30" s="6">
        <f>N31+N33</f>
        <v>137.9</v>
      </c>
      <c r="O30" s="18">
        <v>0</v>
      </c>
      <c r="P30" s="6">
        <f>P31+P33</f>
        <v>137.9</v>
      </c>
    </row>
    <row r="31" spans="1:16" s="1" customFormat="1" ht="13.5" customHeight="1">
      <c r="A31" s="22" t="s">
        <v>24</v>
      </c>
      <c r="B31" s="22"/>
      <c r="C31" s="22"/>
      <c r="D31" s="22"/>
      <c r="E31" s="22"/>
      <c r="F31" s="23" t="s">
        <v>25</v>
      </c>
      <c r="G31" s="23"/>
      <c r="H31" s="23"/>
      <c r="I31" s="23"/>
      <c r="J31" s="23"/>
      <c r="K31" s="6">
        <f>K32</f>
        <v>117.1</v>
      </c>
      <c r="L31" s="6">
        <v>0</v>
      </c>
      <c r="M31" s="6">
        <f>M32</f>
        <v>117.1</v>
      </c>
      <c r="N31" s="6">
        <f>N32</f>
        <v>117.2</v>
      </c>
      <c r="O31" s="18">
        <v>0</v>
      </c>
      <c r="P31" s="6">
        <f>P32</f>
        <v>117.2</v>
      </c>
    </row>
    <row r="32" spans="1:16" s="1" customFormat="1" ht="24" customHeight="1">
      <c r="A32" s="22" t="s">
        <v>26</v>
      </c>
      <c r="B32" s="22"/>
      <c r="C32" s="22"/>
      <c r="D32" s="22"/>
      <c r="E32" s="22"/>
      <c r="F32" s="23" t="s">
        <v>27</v>
      </c>
      <c r="G32" s="23"/>
      <c r="H32" s="23"/>
      <c r="I32" s="23"/>
      <c r="J32" s="23"/>
      <c r="K32" s="6">
        <v>117.1</v>
      </c>
      <c r="L32" s="6">
        <v>0</v>
      </c>
      <c r="M32" s="6">
        <v>117.1</v>
      </c>
      <c r="N32" s="6">
        <v>117.2</v>
      </c>
      <c r="O32" s="18">
        <v>0</v>
      </c>
      <c r="P32" s="6">
        <v>117.2</v>
      </c>
    </row>
    <row r="33" spans="1:16" s="1" customFormat="1" ht="13.5" customHeight="1">
      <c r="A33" s="22" t="s">
        <v>28</v>
      </c>
      <c r="B33" s="22"/>
      <c r="C33" s="22"/>
      <c r="D33" s="22"/>
      <c r="E33" s="22"/>
      <c r="F33" s="23" t="s">
        <v>29</v>
      </c>
      <c r="G33" s="23"/>
      <c r="H33" s="23"/>
      <c r="I33" s="23"/>
      <c r="J33" s="23"/>
      <c r="K33" s="6">
        <f>K34</f>
        <v>20.6</v>
      </c>
      <c r="L33" s="6">
        <v>0</v>
      </c>
      <c r="M33" s="6">
        <f>M34</f>
        <v>20.6</v>
      </c>
      <c r="N33" s="6">
        <f>N34</f>
        <v>20.7</v>
      </c>
      <c r="O33" s="18">
        <v>0</v>
      </c>
      <c r="P33" s="6">
        <f>P34</f>
        <v>20.7</v>
      </c>
    </row>
    <row r="34" spans="1:16" s="1" customFormat="1" ht="24" customHeight="1">
      <c r="A34" s="22" t="s">
        <v>30</v>
      </c>
      <c r="B34" s="22"/>
      <c r="C34" s="22"/>
      <c r="D34" s="22"/>
      <c r="E34" s="22"/>
      <c r="F34" s="23" t="s">
        <v>31</v>
      </c>
      <c r="G34" s="23"/>
      <c r="H34" s="23"/>
      <c r="I34" s="23"/>
      <c r="J34" s="23"/>
      <c r="K34" s="6">
        <v>20.6</v>
      </c>
      <c r="L34" s="6">
        <v>0</v>
      </c>
      <c r="M34" s="6">
        <v>20.6</v>
      </c>
      <c r="N34" s="6">
        <v>20.7</v>
      </c>
      <c r="O34" s="18">
        <v>0</v>
      </c>
      <c r="P34" s="6">
        <v>20.7</v>
      </c>
    </row>
    <row r="35" spans="1:16" s="1" customFormat="1" ht="13.5" customHeight="1">
      <c r="A35" s="22" t="s">
        <v>74</v>
      </c>
      <c r="B35" s="22"/>
      <c r="C35" s="22"/>
      <c r="D35" s="22"/>
      <c r="E35" s="22"/>
      <c r="F35" s="23" t="s">
        <v>32</v>
      </c>
      <c r="G35" s="23"/>
      <c r="H35" s="23"/>
      <c r="I35" s="23"/>
      <c r="J35" s="23"/>
      <c r="K35" s="6">
        <f>K36</f>
        <v>15</v>
      </c>
      <c r="L35" s="6">
        <v>0</v>
      </c>
      <c r="M35" s="6">
        <f>M36</f>
        <v>15</v>
      </c>
      <c r="N35" s="6">
        <f>N36</f>
        <v>15</v>
      </c>
      <c r="O35" s="18">
        <v>0</v>
      </c>
      <c r="P35" s="6">
        <f>P36</f>
        <v>15</v>
      </c>
    </row>
    <row r="36" spans="1:16" s="1" customFormat="1" ht="24" customHeight="1">
      <c r="A36" s="22" t="s">
        <v>33</v>
      </c>
      <c r="B36" s="22"/>
      <c r="C36" s="22"/>
      <c r="D36" s="22"/>
      <c r="E36" s="22"/>
      <c r="F36" s="23" t="s">
        <v>34</v>
      </c>
      <c r="G36" s="23"/>
      <c r="H36" s="23"/>
      <c r="I36" s="23"/>
      <c r="J36" s="23"/>
      <c r="K36" s="6">
        <f>K37</f>
        <v>15</v>
      </c>
      <c r="L36" s="6">
        <v>0</v>
      </c>
      <c r="M36" s="6">
        <f>M37</f>
        <v>15</v>
      </c>
      <c r="N36" s="6">
        <f>N37</f>
        <v>15</v>
      </c>
      <c r="O36" s="18">
        <v>0</v>
      </c>
      <c r="P36" s="6">
        <f>P37</f>
        <v>15</v>
      </c>
    </row>
    <row r="37" spans="1:16" s="1" customFormat="1" ht="35.25" customHeight="1">
      <c r="A37" s="22" t="s">
        <v>35</v>
      </c>
      <c r="B37" s="22"/>
      <c r="C37" s="22"/>
      <c r="D37" s="22"/>
      <c r="E37" s="22"/>
      <c r="F37" s="23" t="s">
        <v>36</v>
      </c>
      <c r="G37" s="23"/>
      <c r="H37" s="23"/>
      <c r="I37" s="23"/>
      <c r="J37" s="23"/>
      <c r="K37" s="6">
        <v>15</v>
      </c>
      <c r="L37" s="6">
        <v>0</v>
      </c>
      <c r="M37" s="6">
        <v>15</v>
      </c>
      <c r="N37" s="6">
        <v>15</v>
      </c>
      <c r="O37" s="18">
        <v>0</v>
      </c>
      <c r="P37" s="6">
        <v>15</v>
      </c>
    </row>
    <row r="38" spans="1:16" s="1" customFormat="1" ht="24" customHeight="1">
      <c r="A38" s="22" t="s">
        <v>75</v>
      </c>
      <c r="B38" s="22"/>
      <c r="C38" s="22"/>
      <c r="D38" s="22"/>
      <c r="E38" s="22"/>
      <c r="F38" s="23" t="s">
        <v>37</v>
      </c>
      <c r="G38" s="23"/>
      <c r="H38" s="23"/>
      <c r="I38" s="23"/>
      <c r="J38" s="23"/>
      <c r="K38" s="6">
        <f>K39+K42</f>
        <v>450</v>
      </c>
      <c r="L38" s="6">
        <v>0</v>
      </c>
      <c r="M38" s="6">
        <f>M39+M42</f>
        <v>450</v>
      </c>
      <c r="N38" s="6">
        <f>N39+N42</f>
        <v>450</v>
      </c>
      <c r="O38" s="18">
        <v>0</v>
      </c>
      <c r="P38" s="6">
        <f>P39+P42</f>
        <v>450</v>
      </c>
    </row>
    <row r="39" spans="1:16" s="1" customFormat="1" ht="45" customHeight="1">
      <c r="A39" s="22" t="s">
        <v>38</v>
      </c>
      <c r="B39" s="22"/>
      <c r="C39" s="22"/>
      <c r="D39" s="22"/>
      <c r="E39" s="22"/>
      <c r="F39" s="23" t="s">
        <v>39</v>
      </c>
      <c r="G39" s="23"/>
      <c r="H39" s="23"/>
      <c r="I39" s="23"/>
      <c r="J39" s="23"/>
      <c r="K39" s="6">
        <f>K40</f>
        <v>250</v>
      </c>
      <c r="L39" s="6">
        <v>0</v>
      </c>
      <c r="M39" s="6">
        <f>M40</f>
        <v>250</v>
      </c>
      <c r="N39" s="6">
        <f>N40</f>
        <v>250</v>
      </c>
      <c r="O39" s="18">
        <v>0</v>
      </c>
      <c r="P39" s="6">
        <f>P40</f>
        <v>250</v>
      </c>
    </row>
    <row r="40" spans="1:16" s="1" customFormat="1" ht="24" customHeight="1">
      <c r="A40" s="22" t="s">
        <v>40</v>
      </c>
      <c r="B40" s="22"/>
      <c r="C40" s="22"/>
      <c r="D40" s="22"/>
      <c r="E40" s="22"/>
      <c r="F40" s="23" t="s">
        <v>41</v>
      </c>
      <c r="G40" s="23"/>
      <c r="H40" s="23"/>
      <c r="I40" s="23"/>
      <c r="J40" s="23"/>
      <c r="K40" s="6">
        <f>K41</f>
        <v>250</v>
      </c>
      <c r="L40" s="6">
        <v>0</v>
      </c>
      <c r="M40" s="6">
        <f>M41</f>
        <v>250</v>
      </c>
      <c r="N40" s="6">
        <f>N41</f>
        <v>250</v>
      </c>
      <c r="O40" s="18">
        <v>0</v>
      </c>
      <c r="P40" s="6">
        <f>P41</f>
        <v>250</v>
      </c>
    </row>
    <row r="41" spans="1:16" s="1" customFormat="1" ht="22.5" customHeight="1">
      <c r="A41" s="22" t="s">
        <v>42</v>
      </c>
      <c r="B41" s="22"/>
      <c r="C41" s="22"/>
      <c r="D41" s="22"/>
      <c r="E41" s="22"/>
      <c r="F41" s="23" t="s">
        <v>43</v>
      </c>
      <c r="G41" s="23"/>
      <c r="H41" s="23"/>
      <c r="I41" s="23"/>
      <c r="J41" s="23"/>
      <c r="K41" s="6">
        <v>250</v>
      </c>
      <c r="L41" s="6">
        <v>0</v>
      </c>
      <c r="M41" s="6">
        <v>250</v>
      </c>
      <c r="N41" s="6">
        <v>250</v>
      </c>
      <c r="O41" s="18">
        <v>0</v>
      </c>
      <c r="P41" s="6">
        <v>250</v>
      </c>
    </row>
    <row r="42" spans="1:16" s="1" customFormat="1" ht="45" customHeight="1">
      <c r="A42" s="22" t="s">
        <v>44</v>
      </c>
      <c r="B42" s="22"/>
      <c r="C42" s="22"/>
      <c r="D42" s="22"/>
      <c r="E42" s="22"/>
      <c r="F42" s="23" t="s">
        <v>45</v>
      </c>
      <c r="G42" s="23"/>
      <c r="H42" s="23"/>
      <c r="I42" s="23"/>
      <c r="J42" s="23"/>
      <c r="K42" s="6">
        <f>K43</f>
        <v>200</v>
      </c>
      <c r="L42" s="6">
        <v>0</v>
      </c>
      <c r="M42" s="6">
        <f>M43</f>
        <v>200</v>
      </c>
      <c r="N42" s="6">
        <f>N43</f>
        <v>200</v>
      </c>
      <c r="O42" s="18">
        <v>0</v>
      </c>
      <c r="P42" s="6">
        <f>P43</f>
        <v>200</v>
      </c>
    </row>
    <row r="43" spans="1:16" s="1" customFormat="1" ht="41.25" customHeight="1">
      <c r="A43" s="22" t="s">
        <v>46</v>
      </c>
      <c r="B43" s="22"/>
      <c r="C43" s="22"/>
      <c r="D43" s="22"/>
      <c r="E43" s="22"/>
      <c r="F43" s="23" t="s">
        <v>47</v>
      </c>
      <c r="G43" s="23"/>
      <c r="H43" s="23"/>
      <c r="I43" s="23"/>
      <c r="J43" s="23"/>
      <c r="K43" s="6">
        <f>K44</f>
        <v>200</v>
      </c>
      <c r="L43" s="6">
        <v>0</v>
      </c>
      <c r="M43" s="6">
        <f>M44</f>
        <v>200</v>
      </c>
      <c r="N43" s="6">
        <f>N44</f>
        <v>200</v>
      </c>
      <c r="O43" s="18">
        <v>0</v>
      </c>
      <c r="P43" s="6">
        <f>P44</f>
        <v>200</v>
      </c>
    </row>
    <row r="44" spans="1:16" s="1" customFormat="1" ht="39.75" customHeight="1">
      <c r="A44" s="22" t="s">
        <v>48</v>
      </c>
      <c r="B44" s="22"/>
      <c r="C44" s="22"/>
      <c r="D44" s="22"/>
      <c r="E44" s="22"/>
      <c r="F44" s="23" t="s">
        <v>49</v>
      </c>
      <c r="G44" s="23"/>
      <c r="H44" s="23"/>
      <c r="I44" s="23"/>
      <c r="J44" s="23"/>
      <c r="K44" s="6">
        <v>200</v>
      </c>
      <c r="L44" s="6">
        <v>0</v>
      </c>
      <c r="M44" s="6">
        <v>200</v>
      </c>
      <c r="N44" s="6">
        <v>200</v>
      </c>
      <c r="O44" s="18">
        <v>0</v>
      </c>
      <c r="P44" s="6">
        <v>200</v>
      </c>
    </row>
    <row r="45" spans="1:16" s="1" customFormat="1" ht="16.5" customHeight="1">
      <c r="A45" s="22" t="s">
        <v>76</v>
      </c>
      <c r="B45" s="22"/>
      <c r="C45" s="22"/>
      <c r="D45" s="22"/>
      <c r="E45" s="22"/>
      <c r="F45" s="23" t="s">
        <v>77</v>
      </c>
      <c r="G45" s="23"/>
      <c r="H45" s="23"/>
      <c r="I45" s="23"/>
      <c r="J45" s="23"/>
      <c r="K45" s="6">
        <f>K46</f>
        <v>4930</v>
      </c>
      <c r="L45" s="6">
        <v>0</v>
      </c>
      <c r="M45" s="6">
        <f aca="true" t="shared" si="0" ref="M45:N47">M46</f>
        <v>4930</v>
      </c>
      <c r="N45" s="6">
        <f t="shared" si="0"/>
        <v>4930</v>
      </c>
      <c r="O45" s="18">
        <v>0</v>
      </c>
      <c r="P45" s="6">
        <f>P46</f>
        <v>4930</v>
      </c>
    </row>
    <row r="46" spans="1:16" s="1" customFormat="1" ht="15" customHeight="1">
      <c r="A46" s="22" t="s">
        <v>117</v>
      </c>
      <c r="B46" s="22"/>
      <c r="C46" s="22"/>
      <c r="D46" s="22"/>
      <c r="E46" s="22"/>
      <c r="F46" s="23" t="s">
        <v>78</v>
      </c>
      <c r="G46" s="23"/>
      <c r="H46" s="23"/>
      <c r="I46" s="23"/>
      <c r="J46" s="23"/>
      <c r="K46" s="6">
        <f>K47</f>
        <v>4930</v>
      </c>
      <c r="L46" s="6">
        <v>0</v>
      </c>
      <c r="M46" s="6">
        <f t="shared" si="0"/>
        <v>4930</v>
      </c>
      <c r="N46" s="6">
        <f t="shared" si="0"/>
        <v>4930</v>
      </c>
      <c r="O46" s="18">
        <v>0</v>
      </c>
      <c r="P46" s="6">
        <f>P47</f>
        <v>4930</v>
      </c>
    </row>
    <row r="47" spans="1:16" s="1" customFormat="1" ht="15.75" customHeight="1">
      <c r="A47" s="22" t="s">
        <v>118</v>
      </c>
      <c r="B47" s="22"/>
      <c r="C47" s="22"/>
      <c r="D47" s="22"/>
      <c r="E47" s="22"/>
      <c r="F47" s="23" t="s">
        <v>79</v>
      </c>
      <c r="G47" s="23"/>
      <c r="H47" s="23"/>
      <c r="I47" s="23"/>
      <c r="J47" s="23"/>
      <c r="K47" s="6">
        <f>K48</f>
        <v>4930</v>
      </c>
      <c r="L47" s="6">
        <v>0</v>
      </c>
      <c r="M47" s="6">
        <f t="shared" si="0"/>
        <v>4930</v>
      </c>
      <c r="N47" s="6">
        <f t="shared" si="0"/>
        <v>4930</v>
      </c>
      <c r="O47" s="18">
        <v>0</v>
      </c>
      <c r="P47" s="6">
        <f>P48</f>
        <v>4930</v>
      </c>
    </row>
    <row r="48" spans="1:16" s="1" customFormat="1" ht="15" customHeight="1">
      <c r="A48" s="22" t="s">
        <v>119</v>
      </c>
      <c r="B48" s="22"/>
      <c r="C48" s="22"/>
      <c r="D48" s="22"/>
      <c r="E48" s="22"/>
      <c r="F48" s="23" t="s">
        <v>50</v>
      </c>
      <c r="G48" s="23"/>
      <c r="H48" s="23"/>
      <c r="I48" s="23"/>
      <c r="J48" s="23"/>
      <c r="K48" s="6">
        <v>4930</v>
      </c>
      <c r="L48" s="6">
        <v>0</v>
      </c>
      <c r="M48" s="6">
        <v>4930</v>
      </c>
      <c r="N48" s="6">
        <v>4930</v>
      </c>
      <c r="O48" s="18">
        <v>0</v>
      </c>
      <c r="P48" s="6">
        <v>4930</v>
      </c>
    </row>
    <row r="49" spans="1:16" s="1" customFormat="1" ht="13.5" customHeight="1">
      <c r="A49" s="34" t="s">
        <v>80</v>
      </c>
      <c r="B49" s="34"/>
      <c r="C49" s="34"/>
      <c r="D49" s="34"/>
      <c r="E49" s="34"/>
      <c r="F49" s="35" t="s">
        <v>51</v>
      </c>
      <c r="G49" s="35"/>
      <c r="H49" s="35"/>
      <c r="I49" s="35"/>
      <c r="J49" s="35"/>
      <c r="K49" s="9">
        <f>K50</f>
        <v>7185.619139999999</v>
      </c>
      <c r="L49" s="9">
        <v>0</v>
      </c>
      <c r="M49" s="9">
        <f>M50</f>
        <v>7185.619139999999</v>
      </c>
      <c r="N49" s="9">
        <f>N50</f>
        <v>6427.038749999999</v>
      </c>
      <c r="O49" s="17">
        <v>0</v>
      </c>
      <c r="P49" s="9">
        <f>P50</f>
        <v>6427.038749999999</v>
      </c>
    </row>
    <row r="50" spans="1:16" s="1" customFormat="1" ht="24" customHeight="1">
      <c r="A50" s="22" t="s">
        <v>81</v>
      </c>
      <c r="B50" s="22"/>
      <c r="C50" s="22"/>
      <c r="D50" s="22"/>
      <c r="E50" s="22"/>
      <c r="F50" s="23" t="s">
        <v>52</v>
      </c>
      <c r="G50" s="23"/>
      <c r="H50" s="23"/>
      <c r="I50" s="23"/>
      <c r="J50" s="23"/>
      <c r="K50" s="6">
        <f>K51+K54+K59+K64</f>
        <v>7185.619139999999</v>
      </c>
      <c r="L50" s="6">
        <v>0</v>
      </c>
      <c r="M50" s="6">
        <f>M51+M54+M59+M64</f>
        <v>7185.619139999999</v>
      </c>
      <c r="N50" s="6">
        <f>SUM(N51+N54+N59+N64)</f>
        <v>6427.038749999999</v>
      </c>
      <c r="O50" s="18">
        <v>0</v>
      </c>
      <c r="P50" s="6">
        <f>SUM(P51+P54+P59+P64)</f>
        <v>6427.038749999999</v>
      </c>
    </row>
    <row r="51" spans="1:16" s="1" customFormat="1" ht="13.5" customHeight="1">
      <c r="A51" s="22" t="s">
        <v>102</v>
      </c>
      <c r="B51" s="22"/>
      <c r="C51" s="22"/>
      <c r="D51" s="22"/>
      <c r="E51" s="22"/>
      <c r="F51" s="23" t="s">
        <v>53</v>
      </c>
      <c r="G51" s="23"/>
      <c r="H51" s="23"/>
      <c r="I51" s="23"/>
      <c r="J51" s="23"/>
      <c r="K51" s="6">
        <f>K52</f>
        <v>5831.4</v>
      </c>
      <c r="L51" s="6">
        <v>0</v>
      </c>
      <c r="M51" s="6">
        <f>M52</f>
        <v>5831.4</v>
      </c>
      <c r="N51" s="6">
        <f>N52</f>
        <v>5852.7</v>
      </c>
      <c r="O51" s="18">
        <v>0</v>
      </c>
      <c r="P51" s="6">
        <f>P52</f>
        <v>5852.7</v>
      </c>
    </row>
    <row r="52" spans="1:16" s="1" customFormat="1" ht="13.5" customHeight="1">
      <c r="A52" s="22" t="s">
        <v>103</v>
      </c>
      <c r="B52" s="22"/>
      <c r="C52" s="22"/>
      <c r="D52" s="22"/>
      <c r="E52" s="22"/>
      <c r="F52" s="23" t="s">
        <v>54</v>
      </c>
      <c r="G52" s="23"/>
      <c r="H52" s="23"/>
      <c r="I52" s="23"/>
      <c r="J52" s="23"/>
      <c r="K52" s="10">
        <f>K53</f>
        <v>5831.4</v>
      </c>
      <c r="L52" s="10">
        <v>0</v>
      </c>
      <c r="M52" s="10">
        <f>M53</f>
        <v>5831.4</v>
      </c>
      <c r="N52" s="10">
        <f>N53</f>
        <v>5852.7</v>
      </c>
      <c r="O52" s="18">
        <v>0</v>
      </c>
      <c r="P52" s="10">
        <f>P53</f>
        <v>5852.7</v>
      </c>
    </row>
    <row r="53" spans="1:16" s="1" customFormat="1" ht="17.25" customHeight="1">
      <c r="A53" s="22" t="s">
        <v>104</v>
      </c>
      <c r="B53" s="22"/>
      <c r="C53" s="22"/>
      <c r="D53" s="22"/>
      <c r="E53" s="22"/>
      <c r="F53" s="23" t="s">
        <v>55</v>
      </c>
      <c r="G53" s="23"/>
      <c r="H53" s="23"/>
      <c r="I53" s="23"/>
      <c r="J53" s="23"/>
      <c r="K53" s="10">
        <v>5831.4</v>
      </c>
      <c r="L53" s="10">
        <v>0</v>
      </c>
      <c r="M53" s="10">
        <v>5831.4</v>
      </c>
      <c r="N53" s="10">
        <v>5852.7</v>
      </c>
      <c r="O53" s="18">
        <v>0</v>
      </c>
      <c r="P53" s="10">
        <v>5852.7</v>
      </c>
    </row>
    <row r="54" spans="1:16" s="1" customFormat="1" ht="17.25" customHeight="1">
      <c r="A54" s="22" t="s">
        <v>105</v>
      </c>
      <c r="B54" s="22"/>
      <c r="C54" s="22"/>
      <c r="D54" s="22"/>
      <c r="E54" s="24"/>
      <c r="F54" s="23" t="s">
        <v>91</v>
      </c>
      <c r="G54" s="23"/>
      <c r="H54" s="23"/>
      <c r="I54" s="23"/>
      <c r="J54" s="23"/>
      <c r="K54" s="11">
        <f>SUM(K55+K57)</f>
        <v>1064.3343300000001</v>
      </c>
      <c r="L54" s="10">
        <v>0</v>
      </c>
      <c r="M54" s="11">
        <f>SUM(M55+M57)</f>
        <v>1064.3343300000001</v>
      </c>
      <c r="N54" s="10">
        <f>SUM(N55+N57)</f>
        <v>275.13131999999996</v>
      </c>
      <c r="O54" s="18">
        <v>0</v>
      </c>
      <c r="P54" s="10">
        <f>SUM(P55+P57)</f>
        <v>275.13131999999996</v>
      </c>
    </row>
    <row r="55" spans="1:16" s="1" customFormat="1" ht="20.25" customHeight="1">
      <c r="A55" s="24" t="s">
        <v>106</v>
      </c>
      <c r="B55" s="30"/>
      <c r="C55" s="30"/>
      <c r="D55" s="30"/>
      <c r="E55" s="30"/>
      <c r="F55" s="25" t="s">
        <v>92</v>
      </c>
      <c r="G55" s="26"/>
      <c r="H55" s="26"/>
      <c r="I55" s="26"/>
      <c r="J55" s="27"/>
      <c r="K55" s="11">
        <f>SUM(K56)</f>
        <v>249.68976</v>
      </c>
      <c r="L55" s="10">
        <v>0</v>
      </c>
      <c r="M55" s="11">
        <f>SUM(M56)</f>
        <v>249.68976</v>
      </c>
      <c r="N55" s="10">
        <f>SUM(N56)</f>
        <v>260.33023</v>
      </c>
      <c r="O55" s="18">
        <v>0</v>
      </c>
      <c r="P55" s="10">
        <f>SUM(P56)</f>
        <v>260.33023</v>
      </c>
    </row>
    <row r="56" spans="1:16" s="1" customFormat="1" ht="24" customHeight="1">
      <c r="A56" s="24" t="s">
        <v>106</v>
      </c>
      <c r="B56" s="30"/>
      <c r="C56" s="30"/>
      <c r="D56" s="30"/>
      <c r="E56" s="30"/>
      <c r="F56" s="31" t="s">
        <v>93</v>
      </c>
      <c r="G56" s="32"/>
      <c r="H56" s="32"/>
      <c r="I56" s="32"/>
      <c r="J56" s="33"/>
      <c r="K56" s="12">
        <v>249.68976</v>
      </c>
      <c r="L56" s="21">
        <v>0</v>
      </c>
      <c r="M56" s="12">
        <v>249.68976</v>
      </c>
      <c r="N56" s="15">
        <v>260.33023</v>
      </c>
      <c r="O56" s="18">
        <v>0</v>
      </c>
      <c r="P56" s="15">
        <v>260.33023</v>
      </c>
    </row>
    <row r="57" spans="1:16" s="1" customFormat="1" ht="17.25" customHeight="1">
      <c r="A57" s="22" t="s">
        <v>107</v>
      </c>
      <c r="B57" s="22"/>
      <c r="C57" s="22"/>
      <c r="D57" s="22"/>
      <c r="E57" s="24"/>
      <c r="F57" s="25" t="s">
        <v>94</v>
      </c>
      <c r="G57" s="26"/>
      <c r="H57" s="26"/>
      <c r="I57" s="26"/>
      <c r="J57" s="27"/>
      <c r="K57" s="11">
        <f>SUM(K58)</f>
        <v>814.64457</v>
      </c>
      <c r="L57" s="10">
        <v>0</v>
      </c>
      <c r="M57" s="11">
        <f>SUM(M58)</f>
        <v>814.64457</v>
      </c>
      <c r="N57" s="10">
        <f>SUM(N58)</f>
        <v>14.80109</v>
      </c>
      <c r="O57" s="18">
        <v>0</v>
      </c>
      <c r="P57" s="10">
        <f>SUM(P58)</f>
        <v>14.80109</v>
      </c>
    </row>
    <row r="58" spans="1:16" s="1" customFormat="1" ht="17.25" customHeight="1">
      <c r="A58" s="22" t="s">
        <v>108</v>
      </c>
      <c r="B58" s="22"/>
      <c r="C58" s="22"/>
      <c r="D58" s="22"/>
      <c r="E58" s="24"/>
      <c r="F58" s="25" t="s">
        <v>95</v>
      </c>
      <c r="G58" s="26"/>
      <c r="H58" s="26"/>
      <c r="I58" s="26"/>
      <c r="J58" s="27"/>
      <c r="K58" s="11">
        <v>814.64457</v>
      </c>
      <c r="L58" s="10">
        <v>0</v>
      </c>
      <c r="M58" s="11">
        <v>814.64457</v>
      </c>
      <c r="N58" s="10">
        <v>14.80109</v>
      </c>
      <c r="O58" s="18">
        <v>0</v>
      </c>
      <c r="P58" s="10">
        <v>14.80109</v>
      </c>
    </row>
    <row r="59" spans="1:16" s="1" customFormat="1" ht="18" customHeight="1">
      <c r="A59" s="22" t="s">
        <v>109</v>
      </c>
      <c r="B59" s="22"/>
      <c r="C59" s="22"/>
      <c r="D59" s="22"/>
      <c r="E59" s="22"/>
      <c r="F59" s="23" t="s">
        <v>96</v>
      </c>
      <c r="G59" s="23"/>
      <c r="H59" s="23"/>
      <c r="I59" s="23"/>
      <c r="J59" s="23"/>
      <c r="K59" s="10">
        <f>K60+K62</f>
        <v>227.46236</v>
      </c>
      <c r="L59" s="10">
        <v>0</v>
      </c>
      <c r="M59" s="10">
        <f>M60+M62</f>
        <v>227.46236</v>
      </c>
      <c r="N59" s="10">
        <f>N60+N62</f>
        <v>234.12485999999998</v>
      </c>
      <c r="O59" s="18">
        <v>0</v>
      </c>
      <c r="P59" s="10">
        <f>P60+P62</f>
        <v>234.12485999999998</v>
      </c>
    </row>
    <row r="60" spans="1:16" s="1" customFormat="1" ht="24" customHeight="1">
      <c r="A60" s="22" t="s">
        <v>110</v>
      </c>
      <c r="B60" s="22"/>
      <c r="C60" s="22"/>
      <c r="D60" s="22"/>
      <c r="E60" s="22"/>
      <c r="F60" s="23" t="s">
        <v>56</v>
      </c>
      <c r="G60" s="23"/>
      <c r="H60" s="23"/>
      <c r="I60" s="23"/>
      <c r="J60" s="23"/>
      <c r="K60" s="10">
        <f>K61</f>
        <v>0.83486</v>
      </c>
      <c r="L60" s="10">
        <v>0</v>
      </c>
      <c r="M60" s="10">
        <f>M61</f>
        <v>0.83486</v>
      </c>
      <c r="N60" s="10">
        <f>N61</f>
        <v>0.83486</v>
      </c>
      <c r="O60" s="18">
        <v>0</v>
      </c>
      <c r="P60" s="10">
        <f>P61</f>
        <v>0.83486</v>
      </c>
    </row>
    <row r="61" spans="1:16" s="1" customFormat="1" ht="24" customHeight="1">
      <c r="A61" s="22" t="s">
        <v>111</v>
      </c>
      <c r="B61" s="22"/>
      <c r="C61" s="22"/>
      <c r="D61" s="22"/>
      <c r="E61" s="22"/>
      <c r="F61" s="23" t="s">
        <v>57</v>
      </c>
      <c r="G61" s="23"/>
      <c r="H61" s="23"/>
      <c r="I61" s="23"/>
      <c r="J61" s="23"/>
      <c r="K61" s="10">
        <v>0.83486</v>
      </c>
      <c r="L61" s="10">
        <v>0</v>
      </c>
      <c r="M61" s="10">
        <v>0.83486</v>
      </c>
      <c r="N61" s="10">
        <v>0.83486</v>
      </c>
      <c r="O61" s="18">
        <v>0</v>
      </c>
      <c r="P61" s="10">
        <v>0.83486</v>
      </c>
    </row>
    <row r="62" spans="1:16" s="1" customFormat="1" ht="24" customHeight="1">
      <c r="A62" s="22" t="s">
        <v>112</v>
      </c>
      <c r="B62" s="22"/>
      <c r="C62" s="22"/>
      <c r="D62" s="22"/>
      <c r="E62" s="22"/>
      <c r="F62" s="23" t="s">
        <v>58</v>
      </c>
      <c r="G62" s="23"/>
      <c r="H62" s="23"/>
      <c r="I62" s="23"/>
      <c r="J62" s="23"/>
      <c r="K62" s="10">
        <f>K63</f>
        <v>226.6275</v>
      </c>
      <c r="L62" s="10">
        <v>0</v>
      </c>
      <c r="M62" s="10">
        <f>M63</f>
        <v>226.6275</v>
      </c>
      <c r="N62" s="10">
        <f>N63</f>
        <v>233.29</v>
      </c>
      <c r="O62" s="18">
        <v>0</v>
      </c>
      <c r="P62" s="10">
        <f>P63</f>
        <v>233.29</v>
      </c>
    </row>
    <row r="63" spans="1:16" s="1" customFormat="1" ht="24" customHeight="1">
      <c r="A63" s="22" t="s">
        <v>113</v>
      </c>
      <c r="B63" s="22"/>
      <c r="C63" s="22"/>
      <c r="D63" s="22"/>
      <c r="E63" s="22"/>
      <c r="F63" s="23" t="s">
        <v>59</v>
      </c>
      <c r="G63" s="23"/>
      <c r="H63" s="23"/>
      <c r="I63" s="23"/>
      <c r="J63" s="23"/>
      <c r="K63" s="10">
        <v>226.6275</v>
      </c>
      <c r="L63" s="10">
        <v>0</v>
      </c>
      <c r="M63" s="10">
        <v>226.6275</v>
      </c>
      <c r="N63" s="10">
        <v>233.29</v>
      </c>
      <c r="O63" s="18">
        <v>0</v>
      </c>
      <c r="P63" s="10">
        <v>233.29</v>
      </c>
    </row>
    <row r="64" spans="1:16" s="1" customFormat="1" ht="18.75" customHeight="1">
      <c r="A64" s="22" t="s">
        <v>114</v>
      </c>
      <c r="B64" s="22"/>
      <c r="C64" s="22"/>
      <c r="D64" s="22"/>
      <c r="E64" s="22"/>
      <c r="F64" s="23" t="s">
        <v>97</v>
      </c>
      <c r="G64" s="23"/>
      <c r="H64" s="23"/>
      <c r="I64" s="23"/>
      <c r="J64" s="23"/>
      <c r="K64" s="10">
        <f>K65</f>
        <v>62.42245</v>
      </c>
      <c r="L64" s="10">
        <v>0</v>
      </c>
      <c r="M64" s="10">
        <f>M65</f>
        <v>62.42245</v>
      </c>
      <c r="N64" s="10">
        <f>N65</f>
        <v>65.08257</v>
      </c>
      <c r="O64" s="18">
        <v>0</v>
      </c>
      <c r="P64" s="10">
        <f>P65</f>
        <v>65.08257</v>
      </c>
    </row>
    <row r="65" spans="1:16" s="1" customFormat="1" ht="13.5" customHeight="1">
      <c r="A65" s="22" t="s">
        <v>115</v>
      </c>
      <c r="B65" s="22"/>
      <c r="C65" s="22"/>
      <c r="D65" s="22"/>
      <c r="E65" s="22"/>
      <c r="F65" s="23" t="s">
        <v>60</v>
      </c>
      <c r="G65" s="23"/>
      <c r="H65" s="23"/>
      <c r="I65" s="23"/>
      <c r="J65" s="23"/>
      <c r="K65" s="6">
        <f>K66</f>
        <v>62.42245</v>
      </c>
      <c r="L65" s="6">
        <v>0</v>
      </c>
      <c r="M65" s="6">
        <f>M66</f>
        <v>62.42245</v>
      </c>
      <c r="N65" s="6">
        <f>N66</f>
        <v>65.08257</v>
      </c>
      <c r="O65" s="18">
        <v>0</v>
      </c>
      <c r="P65" s="6">
        <f>P66</f>
        <v>65.08257</v>
      </c>
    </row>
    <row r="66" spans="1:16" s="1" customFormat="1" ht="13.5" customHeight="1">
      <c r="A66" s="22" t="s">
        <v>116</v>
      </c>
      <c r="B66" s="22"/>
      <c r="C66" s="22"/>
      <c r="D66" s="22"/>
      <c r="E66" s="22"/>
      <c r="F66" s="23" t="s">
        <v>61</v>
      </c>
      <c r="G66" s="23"/>
      <c r="H66" s="23"/>
      <c r="I66" s="23"/>
      <c r="J66" s="23"/>
      <c r="K66" s="6">
        <v>62.42245</v>
      </c>
      <c r="L66" s="6">
        <v>0</v>
      </c>
      <c r="M66" s="6">
        <v>62.42245</v>
      </c>
      <c r="N66" s="6">
        <v>65.08257</v>
      </c>
      <c r="O66" s="18">
        <v>0</v>
      </c>
      <c r="P66" s="6">
        <v>65.08257</v>
      </c>
    </row>
    <row r="67" spans="1:16" s="1" customFormat="1" ht="15" customHeight="1">
      <c r="A67" s="29" t="s">
        <v>62</v>
      </c>
      <c r="B67" s="29"/>
      <c r="C67" s="29"/>
      <c r="D67" s="29"/>
      <c r="E67" s="29"/>
      <c r="F67" s="29"/>
      <c r="G67" s="29"/>
      <c r="H67" s="29"/>
      <c r="I67" s="29"/>
      <c r="J67" s="29"/>
      <c r="K67" s="9">
        <f>K49+K10</f>
        <v>25902.719139999997</v>
      </c>
      <c r="L67" s="9">
        <v>0</v>
      </c>
      <c r="M67" s="9">
        <f>M49+M10</f>
        <v>25902.719139999997</v>
      </c>
      <c r="N67" s="9">
        <f>N49+N10</f>
        <v>25152.03875</v>
      </c>
      <c r="O67" s="17">
        <v>0</v>
      </c>
      <c r="P67" s="9">
        <f>P49+P10</f>
        <v>25152.03875</v>
      </c>
    </row>
    <row r="68" spans="1:14" s="1" customFormat="1" ht="15.75" customHeight="1">
      <c r="A68" s="28">
        <v>0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</sheetData>
  <sheetProtection/>
  <mergeCells count="121">
    <mergeCell ref="F8:J8"/>
    <mergeCell ref="A9:E9"/>
    <mergeCell ref="F9:J9"/>
    <mergeCell ref="F17:J17"/>
    <mergeCell ref="A18:E18"/>
    <mergeCell ref="F18:J18"/>
    <mergeCell ref="F15:J15"/>
    <mergeCell ref="A6:P6"/>
    <mergeCell ref="A29:E29"/>
    <mergeCell ref="F29:J29"/>
    <mergeCell ref="A28:E28"/>
    <mergeCell ref="F28:J28"/>
    <mergeCell ref="A8:E8"/>
    <mergeCell ref="A19:E19"/>
    <mergeCell ref="F19:J19"/>
    <mergeCell ref="A10:E10"/>
    <mergeCell ref="F10:J10"/>
    <mergeCell ref="A11:E11"/>
    <mergeCell ref="F11:J11"/>
    <mergeCell ref="A12:E12"/>
    <mergeCell ref="A16:E16"/>
    <mergeCell ref="F16:J16"/>
    <mergeCell ref="A17:E17"/>
    <mergeCell ref="F12:J12"/>
    <mergeCell ref="A13:E13"/>
    <mergeCell ref="F13:J13"/>
    <mergeCell ref="A21:E21"/>
    <mergeCell ref="F21:J21"/>
    <mergeCell ref="A20:E20"/>
    <mergeCell ref="F20:J20"/>
    <mergeCell ref="A14:E14"/>
    <mergeCell ref="F14:J14"/>
    <mergeCell ref="A15:E15"/>
    <mergeCell ref="A22:E22"/>
    <mergeCell ref="F22:J22"/>
    <mergeCell ref="A23:E23"/>
    <mergeCell ref="F23:J23"/>
    <mergeCell ref="A24:E24"/>
    <mergeCell ref="F24:J24"/>
    <mergeCell ref="A25:E25"/>
    <mergeCell ref="F25:J25"/>
    <mergeCell ref="A26:E26"/>
    <mergeCell ref="F26:J26"/>
    <mergeCell ref="A30:E30"/>
    <mergeCell ref="F30:J30"/>
    <mergeCell ref="A27:E27"/>
    <mergeCell ref="F27:J27"/>
    <mergeCell ref="A31:E31"/>
    <mergeCell ref="F31:J31"/>
    <mergeCell ref="A32:E32"/>
    <mergeCell ref="F32:J32"/>
    <mergeCell ref="A33:E33"/>
    <mergeCell ref="F33:J33"/>
    <mergeCell ref="A34:E34"/>
    <mergeCell ref="F34:J34"/>
    <mergeCell ref="A35:E35"/>
    <mergeCell ref="F35:J35"/>
    <mergeCell ref="A36:E36"/>
    <mergeCell ref="F36:J36"/>
    <mergeCell ref="A37:E37"/>
    <mergeCell ref="F37:J37"/>
    <mergeCell ref="A38:E38"/>
    <mergeCell ref="F38:J38"/>
    <mergeCell ref="A39:E39"/>
    <mergeCell ref="F39:J39"/>
    <mergeCell ref="A45:E45"/>
    <mergeCell ref="F45:J45"/>
    <mergeCell ref="A40:E40"/>
    <mergeCell ref="F40:J40"/>
    <mergeCell ref="A41:E41"/>
    <mergeCell ref="F41:J41"/>
    <mergeCell ref="A42:E42"/>
    <mergeCell ref="F42:J42"/>
    <mergeCell ref="A54:E54"/>
    <mergeCell ref="F54:J54"/>
    <mergeCell ref="A43:E43"/>
    <mergeCell ref="F43:J43"/>
    <mergeCell ref="A44:E44"/>
    <mergeCell ref="F44:J44"/>
    <mergeCell ref="A48:E48"/>
    <mergeCell ref="F48:J48"/>
    <mergeCell ref="A47:E47"/>
    <mergeCell ref="F47:J47"/>
    <mergeCell ref="A49:E49"/>
    <mergeCell ref="F49:J49"/>
    <mergeCell ref="A50:E50"/>
    <mergeCell ref="F50:J50"/>
    <mergeCell ref="A51:E51"/>
    <mergeCell ref="F51:J51"/>
    <mergeCell ref="A59:E59"/>
    <mergeCell ref="F59:J59"/>
    <mergeCell ref="A55:E55"/>
    <mergeCell ref="F55:J55"/>
    <mergeCell ref="A56:E56"/>
    <mergeCell ref="F56:J56"/>
    <mergeCell ref="A64:E64"/>
    <mergeCell ref="F64:J64"/>
    <mergeCell ref="A68:N68"/>
    <mergeCell ref="A66:E66"/>
    <mergeCell ref="F66:J66"/>
    <mergeCell ref="A67:J67"/>
    <mergeCell ref="A65:E65"/>
    <mergeCell ref="F65:J65"/>
    <mergeCell ref="A46:E46"/>
    <mergeCell ref="F46:J46"/>
    <mergeCell ref="A57:E57"/>
    <mergeCell ref="F57:J57"/>
    <mergeCell ref="A58:E58"/>
    <mergeCell ref="F58:J58"/>
    <mergeCell ref="A52:E52"/>
    <mergeCell ref="F52:J52"/>
    <mergeCell ref="A53:E53"/>
    <mergeCell ref="F53:J53"/>
    <mergeCell ref="A63:E63"/>
    <mergeCell ref="F63:J63"/>
    <mergeCell ref="A60:E60"/>
    <mergeCell ref="F60:J60"/>
    <mergeCell ref="A61:E61"/>
    <mergeCell ref="F61:J61"/>
    <mergeCell ref="A62:E62"/>
    <mergeCell ref="F62:J6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2020-01-09T05:02:26Z</cp:lastPrinted>
  <dcterms:created xsi:type="dcterms:W3CDTF">2018-11-15T06:36:58Z</dcterms:created>
  <dcterms:modified xsi:type="dcterms:W3CDTF">2020-01-09T11:30:54Z</dcterms:modified>
  <cp:category/>
  <cp:version/>
  <cp:contentType/>
  <cp:contentStatus/>
</cp:coreProperties>
</file>