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7.1" sheetId="1" r:id="rId1"/>
  </sheets>
  <definedNames>
    <definedName name="_xlnm.Print_Area" localSheetId="0">'7.1'!$A$1:$S$97</definedName>
  </definedNames>
  <calcPr fullCalcOnLoad="1"/>
</workbook>
</file>

<file path=xl/sharedStrings.xml><?xml version="1.0" encoding="utf-8"?>
<sst xmlns="http://schemas.openxmlformats.org/spreadsheetml/2006/main" count="274" uniqueCount="127">
  <si>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</si>
  <si>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</si>
  <si>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</si>
  <si>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</si>
  <si>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</si>
  <si>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</si>
  <si>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</si>
  <si>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</si>
  <si>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</si>
  <si>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</si>
  <si>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</si>
  <si>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</si>
  <si>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</si>
  <si>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</si>
  <si>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</si>
  <si>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</si>
  <si>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</si>
  <si>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</si>
  <si>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</si>
  <si>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</si>
  <si>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</si>
  <si>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</si>
  <si>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</si>
  <si>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</si>
  <si>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</si>
  <si>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</si>
  <si>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</si>
  <si>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</si>
  <si>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Специальные расходы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</si>
  <si>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</si>
  <si>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</si>
  <si>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</si>
  <si>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</si>
  <si>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</si>
  <si>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</si>
  <si>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</si>
  <si>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</si>
  <si>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</si>
  <si>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</si>
  <si>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</si>
  <si>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</si>
  <si>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</si>
  <si>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</si>
  <si>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</si>
  <si>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</si>
  <si>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</si>
  <si>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0400199990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</si>
  <si>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</si>
  <si>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</si>
  <si>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</si>
  <si>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</si>
  <si>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</si>
  <si>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</si>
  <si>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</si>
  <si>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0700199990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</si>
  <si>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</si>
  <si>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</si>
  <si>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</si>
  <si>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</si>
  <si>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</si>
  <si>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050F255550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</si>
  <si>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</si>
  <si>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</si>
  <si>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</si>
  <si>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</si>
  <si>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0100000000</t>
  </si>
  <si>
    <t>0100100000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</si>
  <si>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</si>
  <si>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</si>
  <si>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</si>
  <si>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</si>
  <si>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</si>
  <si>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</si>
  <si>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</si>
  <si>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</si>
  <si>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</si>
  <si>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</si>
  <si>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</si>
  <si>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</si>
  <si>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</si>
  <si>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</si>
  <si>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</si>
  <si>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</si>
  <si>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</si>
  <si>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</si>
  <si>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</si>
  <si>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</si>
  <si>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</si>
  <si>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</si>
  <si>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</si>
  <si>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</si>
  <si>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</si>
  <si>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</si>
  <si>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</si>
  <si>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</si>
  <si>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"Управление и распоряжение муниципальным имуществом"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</si>
  <si>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</si>
  <si>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</si>
  <si>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</si>
  <si>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</si>
  <si>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</si>
  <si>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</si>
  <si>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 xml:space="preserve">УСЛОВНО-УТВЕРЖДЕННЫЕ РАСХОДЫ </t>
  </si>
  <si>
    <t>0700100000</t>
  </si>
  <si>
    <t>0800100000</t>
  </si>
  <si>
    <t>0900100000</t>
  </si>
  <si>
    <t>5000000000</t>
  </si>
  <si>
    <t>0600000000</t>
  </si>
  <si>
    <t>0600100000</t>
  </si>
  <si>
    <t>0600102040</t>
  </si>
  <si>
    <t>0600120904</t>
  </si>
  <si>
    <t>0600199990</t>
  </si>
  <si>
    <t>0600300000</t>
  </si>
  <si>
    <t>0600302040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</si>
  <si>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2021-2022 годов</t>
  </si>
  <si>
    <t>Содействие развитию исторических и местных традиций</t>
  </si>
  <si>
    <t>0500282420</t>
  </si>
  <si>
    <t>0600302400</t>
  </si>
  <si>
    <t>Уточнено на 2021 год</t>
  </si>
  <si>
    <t>Отклонения</t>
  </si>
  <si>
    <t>Уточнено на 2022 год</t>
  </si>
  <si>
    <t>Утверждено Решением Совета депутатов №68 от 28.11.2019 г. на 2022 год</t>
  </si>
  <si>
    <t>Утверждено Решением Совета депутатов №68 от 28.11.2019 г. на 2021 год</t>
  </si>
  <si>
    <t>Прочие расходы органов местного самоупраления</t>
  </si>
  <si>
    <t>Приложение 7.1</t>
  </si>
  <si>
    <t>от  19.12.2019 г.  №77</t>
  </si>
  <si>
    <t>к решению Совета депутатов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</si>
</sst>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5" fillId="33" borderId="13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5" fillId="33" borderId="13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tabSelected="1" view="pageBreakPreview" zoomScaleSheetLayoutView="100" zoomScalePageLayoutView="0" workbookViewId="0" topLeftCell="A1">
      <selection activeCell="M68" sqref="M68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5.8515625" style="1" customWidth="1"/>
    <col min="12" max="12" width="11.00390625" style="1" customWidth="1"/>
    <col min="13" max="13" width="13.421875" style="1" customWidth="1"/>
    <col min="14" max="14" width="4.7109375" style="1" customWidth="1"/>
    <col min="15" max="16" width="10.7109375" style="1" customWidth="1"/>
    <col min="17" max="17" width="11.140625" style="0" customWidth="1"/>
    <col min="18" max="18" width="3.00390625" style="0" customWidth="1"/>
  </cols>
  <sheetData>
    <row r="1" spans="3:17" ht="12.75">
      <c r="C1"/>
      <c r="K1" s="8"/>
      <c r="L1" s="9"/>
      <c r="M1" s="9"/>
      <c r="N1" s="10"/>
      <c r="O1" s="8" t="s">
        <v>124</v>
      </c>
      <c r="P1" s="9"/>
      <c r="Q1" s="9"/>
    </row>
    <row r="2" spans="3:17" ht="12.75">
      <c r="C2"/>
      <c r="K2" s="9"/>
      <c r="L2" s="9"/>
      <c r="M2" s="9"/>
      <c r="N2" s="10"/>
      <c r="O2" s="9" t="s">
        <v>126</v>
      </c>
      <c r="P2" s="9"/>
      <c r="Q2" s="9"/>
    </row>
    <row r="3" spans="3:17" ht="12.75">
      <c r="C3"/>
      <c r="K3" s="9"/>
      <c r="L3" s="9"/>
      <c r="M3" s="9"/>
      <c r="N3" s="10"/>
      <c r="O3" s="9" t="s">
        <v>55</v>
      </c>
      <c r="P3" s="9"/>
      <c r="Q3" s="9"/>
    </row>
    <row r="4" spans="3:17" ht="12.75">
      <c r="C4"/>
      <c r="K4" s="9"/>
      <c r="L4" s="9"/>
      <c r="M4" s="9"/>
      <c r="N4" s="10"/>
      <c r="O4" s="9" t="s">
        <v>125</v>
      </c>
      <c r="P4" s="9"/>
      <c r="Q4" s="9"/>
    </row>
    <row r="5" spans="1:18" ht="12.75">
      <c r="A5" s="26" t="s">
        <v>114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s="1" customFormat="1" ht="33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7" s="1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P7" s="17"/>
      <c r="Q7" s="7" t="s">
        <v>57</v>
      </c>
    </row>
    <row r="8" spans="1:18" s="1" customFormat="1" ht="57" customHeight="1">
      <c r="A8" s="24" t="s">
        <v>3</v>
      </c>
      <c r="B8" s="24"/>
      <c r="C8" s="24"/>
      <c r="D8" s="24"/>
      <c r="E8" s="24"/>
      <c r="F8" s="24" t="s">
        <v>1</v>
      </c>
      <c r="G8" s="24"/>
      <c r="H8" s="24"/>
      <c r="I8" s="24"/>
      <c r="J8" s="2" t="s">
        <v>2</v>
      </c>
      <c r="K8" s="2" t="s">
        <v>122</v>
      </c>
      <c r="L8" s="18" t="s">
        <v>119</v>
      </c>
      <c r="M8" s="2" t="s">
        <v>118</v>
      </c>
      <c r="N8" s="24" t="s">
        <v>121</v>
      </c>
      <c r="O8" s="24"/>
      <c r="P8" s="18" t="s">
        <v>119</v>
      </c>
      <c r="Q8" s="24" t="s">
        <v>120</v>
      </c>
      <c r="R8" s="24"/>
    </row>
    <row r="9" spans="1:18" s="1" customFormat="1" ht="12.75" customHeight="1">
      <c r="A9" s="40">
        <v>1</v>
      </c>
      <c r="B9" s="40"/>
      <c r="C9" s="40"/>
      <c r="D9" s="40"/>
      <c r="E9" s="40"/>
      <c r="F9" s="40">
        <v>2</v>
      </c>
      <c r="G9" s="40"/>
      <c r="H9" s="40"/>
      <c r="I9" s="40"/>
      <c r="J9" s="3">
        <v>3</v>
      </c>
      <c r="K9" s="3">
        <v>4</v>
      </c>
      <c r="L9" s="3">
        <v>5</v>
      </c>
      <c r="M9" s="3">
        <v>6</v>
      </c>
      <c r="N9" s="40">
        <v>7</v>
      </c>
      <c r="O9" s="40"/>
      <c r="P9" s="3">
        <v>8</v>
      </c>
      <c r="Q9" s="25">
        <v>9</v>
      </c>
      <c r="R9" s="25"/>
    </row>
    <row r="10" spans="1:18" s="1" customFormat="1" ht="13.5" customHeight="1">
      <c r="A10" s="33" t="s">
        <v>58</v>
      </c>
      <c r="B10" s="33"/>
      <c r="C10" s="33"/>
      <c r="D10" s="33"/>
      <c r="E10" s="33"/>
      <c r="F10" s="39" t="s">
        <v>0</v>
      </c>
      <c r="G10" s="39"/>
      <c r="H10" s="39"/>
      <c r="I10" s="39"/>
      <c r="J10" s="5" t="s">
        <v>0</v>
      </c>
      <c r="K10" s="14">
        <f>K11+K20+K24+K33+K37+K71+K75+K80+K54</f>
        <v>22878.52366</v>
      </c>
      <c r="L10" s="14">
        <v>0</v>
      </c>
      <c r="M10" s="14">
        <f>M11+M20+M24+M33+M37+M71+M75+M80+M54</f>
        <v>22878.52366</v>
      </c>
      <c r="N10" s="34">
        <f>N11+N20+N24+N33+N37+N71+N75+N80+N54</f>
        <v>21511.14681</v>
      </c>
      <c r="O10" s="35"/>
      <c r="P10" s="14">
        <v>0</v>
      </c>
      <c r="Q10" s="30">
        <f>Q11+Q20+Q24+Q33+Q37+Q71+Q75+Q80+Q54</f>
        <v>21511.14681</v>
      </c>
      <c r="R10" s="30"/>
    </row>
    <row r="11" spans="1:18" s="1" customFormat="1" ht="22.5" customHeight="1">
      <c r="A11" s="33" t="s">
        <v>61</v>
      </c>
      <c r="B11" s="33"/>
      <c r="C11" s="33"/>
      <c r="D11" s="33"/>
      <c r="E11" s="33"/>
      <c r="F11" s="41" t="s">
        <v>65</v>
      </c>
      <c r="G11" s="41"/>
      <c r="H11" s="41"/>
      <c r="I11" s="41"/>
      <c r="J11" s="5" t="s">
        <v>0</v>
      </c>
      <c r="K11" s="14">
        <f>K12+K17</f>
        <v>1305.8</v>
      </c>
      <c r="L11" s="14">
        <v>0</v>
      </c>
      <c r="M11" s="14">
        <f>M12+M17</f>
        <v>1305.8</v>
      </c>
      <c r="N11" s="34">
        <f>N12+N17</f>
        <v>1313.1</v>
      </c>
      <c r="O11" s="35"/>
      <c r="P11" s="14">
        <v>0</v>
      </c>
      <c r="Q11" s="30">
        <f>Q12+Q17</f>
        <v>1313.1</v>
      </c>
      <c r="R11" s="30"/>
    </row>
    <row r="12" spans="1:18" s="1" customFormat="1" ht="37.5" customHeight="1">
      <c r="A12" s="37" t="s">
        <v>62</v>
      </c>
      <c r="B12" s="27"/>
      <c r="C12" s="27"/>
      <c r="D12" s="27"/>
      <c r="E12" s="27"/>
      <c r="F12" s="38" t="s">
        <v>66</v>
      </c>
      <c r="G12" s="28"/>
      <c r="H12" s="28"/>
      <c r="I12" s="28"/>
      <c r="J12" s="4" t="s">
        <v>0</v>
      </c>
      <c r="K12" s="11">
        <f>K13+K15</f>
        <v>0</v>
      </c>
      <c r="L12" s="11">
        <v>0</v>
      </c>
      <c r="M12" s="11">
        <f>M13+M15</f>
        <v>0</v>
      </c>
      <c r="N12" s="21">
        <f>N13+N15</f>
        <v>0</v>
      </c>
      <c r="O12" s="22"/>
      <c r="P12" s="11">
        <v>0</v>
      </c>
      <c r="Q12" s="20">
        <f>Q13+Q15</f>
        <v>0</v>
      </c>
      <c r="R12" s="20"/>
    </row>
    <row r="13" spans="1:18" s="1" customFormat="1" ht="24" customHeight="1">
      <c r="A13" s="27" t="s">
        <v>41</v>
      </c>
      <c r="B13" s="27"/>
      <c r="C13" s="27"/>
      <c r="D13" s="27"/>
      <c r="E13" s="27"/>
      <c r="F13" s="32" t="s">
        <v>40</v>
      </c>
      <c r="G13" s="32"/>
      <c r="H13" s="32"/>
      <c r="I13" s="32"/>
      <c r="J13" s="4" t="s">
        <v>0</v>
      </c>
      <c r="K13" s="11">
        <f>K14</f>
        <v>0</v>
      </c>
      <c r="L13" s="11">
        <v>0</v>
      </c>
      <c r="M13" s="11">
        <f>M14</f>
        <v>0</v>
      </c>
      <c r="N13" s="21">
        <f>N14</f>
        <v>0</v>
      </c>
      <c r="O13" s="22"/>
      <c r="P13" s="11">
        <v>0</v>
      </c>
      <c r="Q13" s="20">
        <f>Q14</f>
        <v>0</v>
      </c>
      <c r="R13" s="20"/>
    </row>
    <row r="14" spans="1:18" s="1" customFormat="1" ht="24" customHeight="1">
      <c r="A14" s="27" t="s">
        <v>13</v>
      </c>
      <c r="B14" s="27"/>
      <c r="C14" s="27"/>
      <c r="D14" s="27"/>
      <c r="E14" s="27"/>
      <c r="F14" s="32" t="s">
        <v>40</v>
      </c>
      <c r="G14" s="32"/>
      <c r="H14" s="32"/>
      <c r="I14" s="32"/>
      <c r="J14" s="4" t="s">
        <v>12</v>
      </c>
      <c r="K14" s="11">
        <v>0</v>
      </c>
      <c r="L14" s="12">
        <v>0</v>
      </c>
      <c r="M14" s="11">
        <v>0</v>
      </c>
      <c r="N14" s="21">
        <v>0</v>
      </c>
      <c r="O14" s="29"/>
      <c r="P14" s="13">
        <v>0</v>
      </c>
      <c r="Q14" s="21">
        <v>0</v>
      </c>
      <c r="R14" s="22"/>
    </row>
    <row r="15" spans="1:18" s="1" customFormat="1" ht="33.75" customHeight="1">
      <c r="A15" s="27" t="s">
        <v>43</v>
      </c>
      <c r="B15" s="27"/>
      <c r="C15" s="27"/>
      <c r="D15" s="27"/>
      <c r="E15" s="27"/>
      <c r="F15" s="32" t="s">
        <v>42</v>
      </c>
      <c r="G15" s="32"/>
      <c r="H15" s="32"/>
      <c r="I15" s="32"/>
      <c r="J15" s="4" t="s">
        <v>0</v>
      </c>
      <c r="K15" s="11">
        <f>K16</f>
        <v>0</v>
      </c>
      <c r="L15" s="11">
        <v>0</v>
      </c>
      <c r="M15" s="11">
        <f>M16</f>
        <v>0</v>
      </c>
      <c r="N15" s="21">
        <f>N16</f>
        <v>0</v>
      </c>
      <c r="O15" s="22"/>
      <c r="P15" s="11">
        <v>0</v>
      </c>
      <c r="Q15" s="20">
        <f>Q16</f>
        <v>0</v>
      </c>
      <c r="R15" s="20"/>
    </row>
    <row r="16" spans="1:18" s="1" customFormat="1" ht="24" customHeight="1">
      <c r="A16" s="27" t="s">
        <v>13</v>
      </c>
      <c r="B16" s="27"/>
      <c r="C16" s="27"/>
      <c r="D16" s="27"/>
      <c r="E16" s="27"/>
      <c r="F16" s="32" t="s">
        <v>42</v>
      </c>
      <c r="G16" s="32"/>
      <c r="H16" s="32"/>
      <c r="I16" s="32"/>
      <c r="J16" s="4" t="s">
        <v>12</v>
      </c>
      <c r="K16" s="11">
        <v>0</v>
      </c>
      <c r="L16" s="12">
        <v>0</v>
      </c>
      <c r="M16" s="11">
        <v>0</v>
      </c>
      <c r="N16" s="21">
        <v>0</v>
      </c>
      <c r="O16" s="29"/>
      <c r="P16" s="13">
        <v>0</v>
      </c>
      <c r="Q16" s="21">
        <v>0</v>
      </c>
      <c r="R16" s="22"/>
    </row>
    <row r="17" spans="1:18" s="1" customFormat="1" ht="36" customHeight="1">
      <c r="A17" s="27" t="s">
        <v>63</v>
      </c>
      <c r="B17" s="27"/>
      <c r="C17" s="27"/>
      <c r="D17" s="27"/>
      <c r="E17" s="27"/>
      <c r="F17" s="38" t="s">
        <v>64</v>
      </c>
      <c r="G17" s="28"/>
      <c r="H17" s="28"/>
      <c r="I17" s="28"/>
      <c r="J17" s="4" t="s">
        <v>0</v>
      </c>
      <c r="K17" s="11">
        <f>K18</f>
        <v>1305.8</v>
      </c>
      <c r="L17" s="11">
        <v>0</v>
      </c>
      <c r="M17" s="11">
        <f>M18</f>
        <v>1305.8</v>
      </c>
      <c r="N17" s="21">
        <f>N18</f>
        <v>1313.1</v>
      </c>
      <c r="O17" s="22"/>
      <c r="P17" s="11">
        <v>0</v>
      </c>
      <c r="Q17" s="20">
        <f>Q18</f>
        <v>1313.1</v>
      </c>
      <c r="R17" s="20"/>
    </row>
    <row r="18" spans="1:18" s="1" customFormat="1" ht="13.5" customHeight="1">
      <c r="A18" s="27" t="s">
        <v>45</v>
      </c>
      <c r="B18" s="27"/>
      <c r="C18" s="27"/>
      <c r="D18" s="27"/>
      <c r="E18" s="27"/>
      <c r="F18" s="32" t="s">
        <v>44</v>
      </c>
      <c r="G18" s="32"/>
      <c r="H18" s="32"/>
      <c r="I18" s="32"/>
      <c r="J18" s="4" t="s">
        <v>0</v>
      </c>
      <c r="K18" s="11">
        <f>K19</f>
        <v>1305.8</v>
      </c>
      <c r="L18" s="11">
        <v>0</v>
      </c>
      <c r="M18" s="11">
        <f>M19</f>
        <v>1305.8</v>
      </c>
      <c r="N18" s="21">
        <f>N19</f>
        <v>1313.1</v>
      </c>
      <c r="O18" s="22"/>
      <c r="P18" s="11">
        <v>0</v>
      </c>
      <c r="Q18" s="20">
        <f>Q19</f>
        <v>1313.1</v>
      </c>
      <c r="R18" s="20"/>
    </row>
    <row r="19" spans="1:18" s="1" customFormat="1" ht="24" customHeight="1">
      <c r="A19" s="27" t="s">
        <v>13</v>
      </c>
      <c r="B19" s="27"/>
      <c r="C19" s="27"/>
      <c r="D19" s="27"/>
      <c r="E19" s="27"/>
      <c r="F19" s="32" t="s">
        <v>44</v>
      </c>
      <c r="G19" s="32"/>
      <c r="H19" s="32"/>
      <c r="I19" s="32"/>
      <c r="J19" s="4" t="s">
        <v>12</v>
      </c>
      <c r="K19" s="11">
        <v>1305.8</v>
      </c>
      <c r="L19" s="12">
        <v>0</v>
      </c>
      <c r="M19" s="11">
        <v>1305.8</v>
      </c>
      <c r="N19" s="21">
        <v>1313.1</v>
      </c>
      <c r="O19" s="29"/>
      <c r="P19" s="13">
        <v>0</v>
      </c>
      <c r="Q19" s="21">
        <v>1313.1</v>
      </c>
      <c r="R19" s="22"/>
    </row>
    <row r="20" spans="1:18" s="1" customFormat="1" ht="37.5" customHeight="1">
      <c r="A20" s="33" t="s">
        <v>67</v>
      </c>
      <c r="B20" s="33"/>
      <c r="C20" s="33"/>
      <c r="D20" s="33"/>
      <c r="E20" s="33"/>
      <c r="F20" s="41" t="s">
        <v>68</v>
      </c>
      <c r="G20" s="41"/>
      <c r="H20" s="41"/>
      <c r="I20" s="41"/>
      <c r="J20" s="5" t="s">
        <v>0</v>
      </c>
      <c r="K20" s="14">
        <f>K21</f>
        <v>5</v>
      </c>
      <c r="L20" s="14">
        <v>0</v>
      </c>
      <c r="M20" s="14">
        <f aca="true" t="shared" si="0" ref="M20:N22">M21</f>
        <v>5</v>
      </c>
      <c r="N20" s="34">
        <f t="shared" si="0"/>
        <v>5</v>
      </c>
      <c r="O20" s="35"/>
      <c r="P20" s="14">
        <v>0</v>
      </c>
      <c r="Q20" s="30">
        <f>Q21</f>
        <v>5</v>
      </c>
      <c r="R20" s="30"/>
    </row>
    <row r="21" spans="1:18" s="1" customFormat="1" ht="21.75" customHeight="1">
      <c r="A21" s="37" t="s">
        <v>69</v>
      </c>
      <c r="B21" s="27"/>
      <c r="C21" s="27"/>
      <c r="D21" s="27"/>
      <c r="E21" s="27"/>
      <c r="F21" s="38" t="s">
        <v>70</v>
      </c>
      <c r="G21" s="28"/>
      <c r="H21" s="28"/>
      <c r="I21" s="28"/>
      <c r="J21" s="4" t="s">
        <v>0</v>
      </c>
      <c r="K21" s="11">
        <f>K22</f>
        <v>5</v>
      </c>
      <c r="L21" s="11">
        <v>0</v>
      </c>
      <c r="M21" s="11">
        <f t="shared" si="0"/>
        <v>5</v>
      </c>
      <c r="N21" s="21">
        <f t="shared" si="0"/>
        <v>5</v>
      </c>
      <c r="O21" s="22"/>
      <c r="P21" s="11">
        <v>0</v>
      </c>
      <c r="Q21" s="20">
        <f>Q22</f>
        <v>5</v>
      </c>
      <c r="R21" s="20"/>
    </row>
    <row r="22" spans="1:18" s="1" customFormat="1" ht="13.5" customHeight="1">
      <c r="A22" s="27" t="s">
        <v>20</v>
      </c>
      <c r="B22" s="27"/>
      <c r="C22" s="27"/>
      <c r="D22" s="27"/>
      <c r="E22" s="27"/>
      <c r="F22" s="32" t="s">
        <v>34</v>
      </c>
      <c r="G22" s="32"/>
      <c r="H22" s="32"/>
      <c r="I22" s="32"/>
      <c r="J22" s="4" t="s">
        <v>0</v>
      </c>
      <c r="K22" s="11">
        <f>K23</f>
        <v>5</v>
      </c>
      <c r="L22" s="11">
        <v>0</v>
      </c>
      <c r="M22" s="11">
        <f t="shared" si="0"/>
        <v>5</v>
      </c>
      <c r="N22" s="21">
        <f t="shared" si="0"/>
        <v>5</v>
      </c>
      <c r="O22" s="22"/>
      <c r="P22" s="11">
        <v>0</v>
      </c>
      <c r="Q22" s="20">
        <f>Q23</f>
        <v>5</v>
      </c>
      <c r="R22" s="20"/>
    </row>
    <row r="23" spans="1:18" s="1" customFormat="1" ht="24" customHeight="1">
      <c r="A23" s="27" t="s">
        <v>13</v>
      </c>
      <c r="B23" s="27"/>
      <c r="C23" s="27"/>
      <c r="D23" s="27"/>
      <c r="E23" s="27"/>
      <c r="F23" s="32" t="s">
        <v>34</v>
      </c>
      <c r="G23" s="32"/>
      <c r="H23" s="32"/>
      <c r="I23" s="32"/>
      <c r="J23" s="4" t="s">
        <v>12</v>
      </c>
      <c r="K23" s="11">
        <v>5</v>
      </c>
      <c r="L23" s="12">
        <v>0</v>
      </c>
      <c r="M23" s="11">
        <v>5</v>
      </c>
      <c r="N23" s="21">
        <v>5</v>
      </c>
      <c r="O23" s="29"/>
      <c r="P23" s="13">
        <v>0</v>
      </c>
      <c r="Q23" s="21">
        <v>5</v>
      </c>
      <c r="R23" s="22"/>
    </row>
    <row r="24" spans="1:18" s="1" customFormat="1" ht="31.5" customHeight="1">
      <c r="A24" s="33" t="s">
        <v>71</v>
      </c>
      <c r="B24" s="33"/>
      <c r="C24" s="33"/>
      <c r="D24" s="33"/>
      <c r="E24" s="33"/>
      <c r="F24" s="41" t="s">
        <v>72</v>
      </c>
      <c r="G24" s="41"/>
      <c r="H24" s="41"/>
      <c r="I24" s="41"/>
      <c r="J24" s="5" t="s">
        <v>0</v>
      </c>
      <c r="K24" s="14">
        <f>K25+K30</f>
        <v>229.28914</v>
      </c>
      <c r="L24" s="14">
        <v>0</v>
      </c>
      <c r="M24" s="14">
        <f>M25+M30</f>
        <v>229.28914</v>
      </c>
      <c r="N24" s="34">
        <f>N25+N30</f>
        <v>229.60218</v>
      </c>
      <c r="O24" s="35"/>
      <c r="P24" s="14">
        <v>0</v>
      </c>
      <c r="Q24" s="30">
        <f>Q25+Q30</f>
        <v>229.60218</v>
      </c>
      <c r="R24" s="30"/>
    </row>
    <row r="25" spans="1:18" s="1" customFormat="1" ht="45" customHeight="1">
      <c r="A25" s="37" t="s">
        <v>73</v>
      </c>
      <c r="B25" s="27"/>
      <c r="C25" s="27"/>
      <c r="D25" s="27"/>
      <c r="E25" s="27"/>
      <c r="F25" s="38" t="s">
        <v>74</v>
      </c>
      <c r="G25" s="28"/>
      <c r="H25" s="28"/>
      <c r="I25" s="28"/>
      <c r="J25" s="4" t="s">
        <v>0</v>
      </c>
      <c r="K25" s="11">
        <f>K26+K28</f>
        <v>29.28914</v>
      </c>
      <c r="L25" s="11">
        <v>0</v>
      </c>
      <c r="M25" s="11">
        <f>M26+M28</f>
        <v>29.28914</v>
      </c>
      <c r="N25" s="21">
        <f>N26+N28</f>
        <v>29.60218</v>
      </c>
      <c r="O25" s="22"/>
      <c r="P25" s="11">
        <v>0</v>
      </c>
      <c r="Q25" s="20">
        <f>Q26+Q28</f>
        <v>29.60218</v>
      </c>
      <c r="R25" s="20"/>
    </row>
    <row r="26" spans="1:18" s="1" customFormat="1" ht="13.5" customHeight="1">
      <c r="A26" s="27" t="s">
        <v>36</v>
      </c>
      <c r="B26" s="27"/>
      <c r="C26" s="27"/>
      <c r="D26" s="27"/>
      <c r="E26" s="27"/>
      <c r="F26" s="32" t="s">
        <v>35</v>
      </c>
      <c r="G26" s="32"/>
      <c r="H26" s="32"/>
      <c r="I26" s="32"/>
      <c r="J26" s="4" t="s">
        <v>0</v>
      </c>
      <c r="K26" s="11">
        <f>K27</f>
        <v>14.64457</v>
      </c>
      <c r="L26" s="11">
        <v>0</v>
      </c>
      <c r="M26" s="11">
        <f>M27</f>
        <v>14.64457</v>
      </c>
      <c r="N26" s="21">
        <f>N27</f>
        <v>14.80109</v>
      </c>
      <c r="O26" s="22"/>
      <c r="P26" s="11">
        <v>0</v>
      </c>
      <c r="Q26" s="20">
        <f>Q27</f>
        <v>14.80109</v>
      </c>
      <c r="R26" s="20"/>
    </row>
    <row r="27" spans="1:18" s="1" customFormat="1" ht="16.5" customHeight="1">
      <c r="A27" s="27" t="s">
        <v>8</v>
      </c>
      <c r="B27" s="27"/>
      <c r="C27" s="27"/>
      <c r="D27" s="27"/>
      <c r="E27" s="27"/>
      <c r="F27" s="32" t="s">
        <v>35</v>
      </c>
      <c r="G27" s="32"/>
      <c r="H27" s="32"/>
      <c r="I27" s="32"/>
      <c r="J27" s="4" t="s">
        <v>7</v>
      </c>
      <c r="K27" s="11">
        <v>14.64457</v>
      </c>
      <c r="L27" s="12">
        <v>0</v>
      </c>
      <c r="M27" s="11">
        <v>14.64457</v>
      </c>
      <c r="N27" s="21">
        <v>14.80109</v>
      </c>
      <c r="O27" s="29"/>
      <c r="P27" s="13">
        <v>0</v>
      </c>
      <c r="Q27" s="21">
        <v>14.80109</v>
      </c>
      <c r="R27" s="22"/>
    </row>
    <row r="28" spans="1:18" s="1" customFormat="1" ht="16.5" customHeight="1">
      <c r="A28" s="27" t="s">
        <v>38</v>
      </c>
      <c r="B28" s="27"/>
      <c r="C28" s="27"/>
      <c r="D28" s="27"/>
      <c r="E28" s="27"/>
      <c r="F28" s="32" t="s">
        <v>37</v>
      </c>
      <c r="G28" s="32"/>
      <c r="H28" s="32"/>
      <c r="I28" s="32"/>
      <c r="J28" s="4" t="s">
        <v>0</v>
      </c>
      <c r="K28" s="11">
        <f>K29</f>
        <v>14.64457</v>
      </c>
      <c r="L28" s="11">
        <v>0</v>
      </c>
      <c r="M28" s="11">
        <f>M29</f>
        <v>14.64457</v>
      </c>
      <c r="N28" s="21">
        <f>N29</f>
        <v>14.80109</v>
      </c>
      <c r="O28" s="22"/>
      <c r="P28" s="11">
        <v>0</v>
      </c>
      <c r="Q28" s="20">
        <f>Q29</f>
        <v>14.80109</v>
      </c>
      <c r="R28" s="20"/>
    </row>
    <row r="29" spans="1:18" s="1" customFormat="1" ht="15" customHeight="1">
      <c r="A29" s="27" t="s">
        <v>8</v>
      </c>
      <c r="B29" s="27"/>
      <c r="C29" s="27"/>
      <c r="D29" s="27"/>
      <c r="E29" s="27"/>
      <c r="F29" s="32" t="s">
        <v>37</v>
      </c>
      <c r="G29" s="32"/>
      <c r="H29" s="32"/>
      <c r="I29" s="32"/>
      <c r="J29" s="4" t="s">
        <v>7</v>
      </c>
      <c r="K29" s="11">
        <v>14.64457</v>
      </c>
      <c r="L29" s="12">
        <v>0</v>
      </c>
      <c r="M29" s="11">
        <v>14.64457</v>
      </c>
      <c r="N29" s="21">
        <v>14.80109</v>
      </c>
      <c r="O29" s="29"/>
      <c r="P29" s="13">
        <v>0</v>
      </c>
      <c r="Q29" s="21">
        <v>14.80109</v>
      </c>
      <c r="R29" s="22"/>
    </row>
    <row r="30" spans="1:18" s="1" customFormat="1" ht="26.25" customHeight="1">
      <c r="A30" s="37" t="s">
        <v>75</v>
      </c>
      <c r="B30" s="27"/>
      <c r="C30" s="27"/>
      <c r="D30" s="27"/>
      <c r="E30" s="27"/>
      <c r="F30" s="38" t="s">
        <v>76</v>
      </c>
      <c r="G30" s="28"/>
      <c r="H30" s="28"/>
      <c r="I30" s="28"/>
      <c r="J30" s="4" t="s">
        <v>0</v>
      </c>
      <c r="K30" s="11">
        <f>K31</f>
        <v>200</v>
      </c>
      <c r="L30" s="11">
        <v>0</v>
      </c>
      <c r="M30" s="11">
        <f>M31</f>
        <v>200</v>
      </c>
      <c r="N30" s="21">
        <f>N31</f>
        <v>200</v>
      </c>
      <c r="O30" s="22"/>
      <c r="P30" s="11">
        <v>0</v>
      </c>
      <c r="Q30" s="20">
        <f>Q31</f>
        <v>200</v>
      </c>
      <c r="R30" s="20"/>
    </row>
    <row r="31" spans="1:18" s="1" customFormat="1" ht="13.5" customHeight="1">
      <c r="A31" s="27" t="s">
        <v>20</v>
      </c>
      <c r="B31" s="27"/>
      <c r="C31" s="27"/>
      <c r="D31" s="27"/>
      <c r="E31" s="27"/>
      <c r="F31" s="32" t="s">
        <v>39</v>
      </c>
      <c r="G31" s="32"/>
      <c r="H31" s="32"/>
      <c r="I31" s="32"/>
      <c r="J31" s="4" t="s">
        <v>0</v>
      </c>
      <c r="K31" s="11">
        <f>K32</f>
        <v>200</v>
      </c>
      <c r="L31" s="11">
        <v>0</v>
      </c>
      <c r="M31" s="11">
        <f>M32</f>
        <v>200</v>
      </c>
      <c r="N31" s="21">
        <f>N32</f>
        <v>200</v>
      </c>
      <c r="O31" s="22"/>
      <c r="P31" s="11">
        <v>0</v>
      </c>
      <c r="Q31" s="20">
        <f>Q32</f>
        <v>200</v>
      </c>
      <c r="R31" s="20"/>
    </row>
    <row r="32" spans="1:18" s="1" customFormat="1" ht="24" customHeight="1">
      <c r="A32" s="27" t="s">
        <v>13</v>
      </c>
      <c r="B32" s="27"/>
      <c r="C32" s="27"/>
      <c r="D32" s="27"/>
      <c r="E32" s="27"/>
      <c r="F32" s="32" t="s">
        <v>39</v>
      </c>
      <c r="G32" s="32"/>
      <c r="H32" s="32"/>
      <c r="I32" s="32"/>
      <c r="J32" s="4" t="s">
        <v>12</v>
      </c>
      <c r="K32" s="11">
        <v>200</v>
      </c>
      <c r="L32" s="12">
        <v>0</v>
      </c>
      <c r="M32" s="11">
        <v>200</v>
      </c>
      <c r="N32" s="21">
        <v>200</v>
      </c>
      <c r="O32" s="29"/>
      <c r="P32" s="13">
        <v>0</v>
      </c>
      <c r="Q32" s="21">
        <v>200</v>
      </c>
      <c r="R32" s="22"/>
    </row>
    <row r="33" spans="1:18" s="1" customFormat="1" ht="43.5" customHeight="1">
      <c r="A33" s="42" t="s">
        <v>77</v>
      </c>
      <c r="B33" s="43"/>
      <c r="C33" s="43"/>
      <c r="D33" s="43"/>
      <c r="E33" s="44"/>
      <c r="F33" s="41" t="s">
        <v>78</v>
      </c>
      <c r="G33" s="41"/>
      <c r="H33" s="41"/>
      <c r="I33" s="41"/>
      <c r="J33" s="5" t="s">
        <v>0</v>
      </c>
      <c r="K33" s="14">
        <f>K34</f>
        <v>1030</v>
      </c>
      <c r="L33" s="14">
        <v>0</v>
      </c>
      <c r="M33" s="14">
        <f aca="true" t="shared" si="1" ref="M33:N35">M34</f>
        <v>1030</v>
      </c>
      <c r="N33" s="34">
        <f t="shared" si="1"/>
        <v>1000</v>
      </c>
      <c r="O33" s="35"/>
      <c r="P33" s="14">
        <v>0</v>
      </c>
      <c r="Q33" s="30">
        <f>Q34</f>
        <v>1000</v>
      </c>
      <c r="R33" s="30"/>
    </row>
    <row r="34" spans="1:18" s="1" customFormat="1" ht="24.75" customHeight="1">
      <c r="A34" s="37" t="s">
        <v>79</v>
      </c>
      <c r="B34" s="27"/>
      <c r="C34" s="27"/>
      <c r="D34" s="27"/>
      <c r="E34" s="27"/>
      <c r="F34" s="28" t="s">
        <v>46</v>
      </c>
      <c r="G34" s="28"/>
      <c r="H34" s="28"/>
      <c r="I34" s="28"/>
      <c r="J34" s="4" t="s">
        <v>0</v>
      </c>
      <c r="K34" s="11">
        <f>K35</f>
        <v>1030</v>
      </c>
      <c r="L34" s="11">
        <v>0</v>
      </c>
      <c r="M34" s="11">
        <f t="shared" si="1"/>
        <v>1030</v>
      </c>
      <c r="N34" s="21">
        <f t="shared" si="1"/>
        <v>1000</v>
      </c>
      <c r="O34" s="22"/>
      <c r="P34" s="11">
        <v>0</v>
      </c>
      <c r="Q34" s="20">
        <f>Q35</f>
        <v>1000</v>
      </c>
      <c r="R34" s="20"/>
    </row>
    <row r="35" spans="1:18" s="1" customFormat="1" ht="13.5" customHeight="1">
      <c r="A35" s="27" t="s">
        <v>20</v>
      </c>
      <c r="B35" s="27"/>
      <c r="C35" s="27"/>
      <c r="D35" s="27"/>
      <c r="E35" s="27"/>
      <c r="F35" s="32" t="s">
        <v>46</v>
      </c>
      <c r="G35" s="32"/>
      <c r="H35" s="32"/>
      <c r="I35" s="32"/>
      <c r="J35" s="4" t="s">
        <v>0</v>
      </c>
      <c r="K35" s="11">
        <f>K36</f>
        <v>1030</v>
      </c>
      <c r="L35" s="11">
        <v>0</v>
      </c>
      <c r="M35" s="11">
        <f t="shared" si="1"/>
        <v>1030</v>
      </c>
      <c r="N35" s="21">
        <f t="shared" si="1"/>
        <v>1000</v>
      </c>
      <c r="O35" s="22"/>
      <c r="P35" s="11">
        <v>0</v>
      </c>
      <c r="Q35" s="20">
        <f>Q36</f>
        <v>1000</v>
      </c>
      <c r="R35" s="20"/>
    </row>
    <row r="36" spans="1:18" s="1" customFormat="1" ht="24" customHeight="1">
      <c r="A36" s="27" t="s">
        <v>13</v>
      </c>
      <c r="B36" s="27"/>
      <c r="C36" s="27"/>
      <c r="D36" s="27"/>
      <c r="E36" s="27"/>
      <c r="F36" s="32" t="s">
        <v>46</v>
      </c>
      <c r="G36" s="32"/>
      <c r="H36" s="32"/>
      <c r="I36" s="32"/>
      <c r="J36" s="4" t="s">
        <v>12</v>
      </c>
      <c r="K36" s="11">
        <v>1030</v>
      </c>
      <c r="L36" s="12">
        <v>0</v>
      </c>
      <c r="M36" s="11">
        <v>1030</v>
      </c>
      <c r="N36" s="21">
        <v>1000</v>
      </c>
      <c r="O36" s="29"/>
      <c r="P36" s="13">
        <v>0</v>
      </c>
      <c r="Q36" s="21">
        <v>1000</v>
      </c>
      <c r="R36" s="22"/>
    </row>
    <row r="37" spans="1:18" s="1" customFormat="1" ht="36" customHeight="1">
      <c r="A37" s="33" t="s">
        <v>80</v>
      </c>
      <c r="B37" s="33"/>
      <c r="C37" s="33"/>
      <c r="D37" s="33"/>
      <c r="E37" s="33"/>
      <c r="F37" s="41" t="s">
        <v>81</v>
      </c>
      <c r="G37" s="41"/>
      <c r="H37" s="41"/>
      <c r="I37" s="41"/>
      <c r="J37" s="5" t="s">
        <v>0</v>
      </c>
      <c r="K37" s="14">
        <f>K38+K43+K48+K51</f>
        <v>5173.0025000000005</v>
      </c>
      <c r="L37" s="14">
        <v>0</v>
      </c>
      <c r="M37" s="14">
        <f>M38+M43+M48+M51</f>
        <v>5173.0025000000005</v>
      </c>
      <c r="N37" s="34">
        <f>N38+N43+N48+N51</f>
        <v>3810.04657</v>
      </c>
      <c r="O37" s="35"/>
      <c r="P37" s="14">
        <v>0</v>
      </c>
      <c r="Q37" s="30">
        <f>Q38+Q43+Q48+Q51</f>
        <v>3810.04657</v>
      </c>
      <c r="R37" s="30"/>
    </row>
    <row r="38" spans="1:18" s="1" customFormat="1" ht="15.75" customHeight="1">
      <c r="A38" s="37" t="s">
        <v>82</v>
      </c>
      <c r="B38" s="27"/>
      <c r="C38" s="27"/>
      <c r="D38" s="27"/>
      <c r="E38" s="27"/>
      <c r="F38" s="38" t="s">
        <v>83</v>
      </c>
      <c r="G38" s="28"/>
      <c r="H38" s="28"/>
      <c r="I38" s="28"/>
      <c r="J38" s="4" t="s">
        <v>0</v>
      </c>
      <c r="K38" s="11">
        <f>K39+K41</f>
        <v>0</v>
      </c>
      <c r="L38" s="11">
        <v>0</v>
      </c>
      <c r="M38" s="11">
        <f>M39+M41</f>
        <v>0</v>
      </c>
      <c r="N38" s="21">
        <f>N39+N41</f>
        <v>0</v>
      </c>
      <c r="O38" s="22"/>
      <c r="P38" s="11">
        <v>0</v>
      </c>
      <c r="Q38" s="20">
        <f>Q39+Q41</f>
        <v>0</v>
      </c>
      <c r="R38" s="20"/>
    </row>
    <row r="39" spans="1:18" s="1" customFormat="1" ht="24" customHeight="1">
      <c r="A39" s="27" t="s">
        <v>48</v>
      </c>
      <c r="B39" s="27"/>
      <c r="C39" s="27"/>
      <c r="D39" s="27"/>
      <c r="E39" s="27"/>
      <c r="F39" s="32" t="s">
        <v>47</v>
      </c>
      <c r="G39" s="32"/>
      <c r="H39" s="32"/>
      <c r="I39" s="32"/>
      <c r="J39" s="4" t="s">
        <v>0</v>
      </c>
      <c r="K39" s="11">
        <f>K40</f>
        <v>0</v>
      </c>
      <c r="L39" s="11">
        <v>0</v>
      </c>
      <c r="M39" s="11">
        <f>M40</f>
        <v>0</v>
      </c>
      <c r="N39" s="21">
        <f>N40</f>
        <v>0</v>
      </c>
      <c r="O39" s="22"/>
      <c r="P39" s="11">
        <v>0</v>
      </c>
      <c r="Q39" s="20">
        <f>Q40</f>
        <v>0</v>
      </c>
      <c r="R39" s="20"/>
    </row>
    <row r="40" spans="1:18" s="1" customFormat="1" ht="24" customHeight="1">
      <c r="A40" s="27" t="s">
        <v>13</v>
      </c>
      <c r="B40" s="27"/>
      <c r="C40" s="27"/>
      <c r="D40" s="27"/>
      <c r="E40" s="27"/>
      <c r="F40" s="32" t="s">
        <v>47</v>
      </c>
      <c r="G40" s="32"/>
      <c r="H40" s="32"/>
      <c r="I40" s="32"/>
      <c r="J40" s="4" t="s">
        <v>12</v>
      </c>
      <c r="K40" s="11">
        <v>0</v>
      </c>
      <c r="L40" s="12">
        <v>0</v>
      </c>
      <c r="M40" s="11">
        <v>0</v>
      </c>
      <c r="N40" s="21">
        <v>0</v>
      </c>
      <c r="O40" s="29"/>
      <c r="P40" s="13">
        <v>0</v>
      </c>
      <c r="Q40" s="21">
        <v>0</v>
      </c>
      <c r="R40" s="22"/>
    </row>
    <row r="41" spans="1:18" s="1" customFormat="1" ht="13.5" customHeight="1">
      <c r="A41" s="27" t="s">
        <v>20</v>
      </c>
      <c r="B41" s="27"/>
      <c r="C41" s="27"/>
      <c r="D41" s="27"/>
      <c r="E41" s="27"/>
      <c r="F41" s="32" t="s">
        <v>49</v>
      </c>
      <c r="G41" s="32"/>
      <c r="H41" s="32"/>
      <c r="I41" s="32"/>
      <c r="J41" s="4" t="s">
        <v>0</v>
      </c>
      <c r="K41" s="11">
        <f>K42</f>
        <v>0</v>
      </c>
      <c r="L41" s="11">
        <v>0</v>
      </c>
      <c r="M41" s="11">
        <f>M42</f>
        <v>0</v>
      </c>
      <c r="N41" s="21">
        <f>N42</f>
        <v>0</v>
      </c>
      <c r="O41" s="22"/>
      <c r="P41" s="11">
        <v>0</v>
      </c>
      <c r="Q41" s="20">
        <f>Q42</f>
        <v>0</v>
      </c>
      <c r="R41" s="20"/>
    </row>
    <row r="42" spans="1:18" s="1" customFormat="1" ht="24" customHeight="1">
      <c r="A42" s="27" t="s">
        <v>13</v>
      </c>
      <c r="B42" s="27"/>
      <c r="C42" s="27"/>
      <c r="D42" s="27"/>
      <c r="E42" s="27"/>
      <c r="F42" s="32" t="s">
        <v>49</v>
      </c>
      <c r="G42" s="32"/>
      <c r="H42" s="32"/>
      <c r="I42" s="32"/>
      <c r="J42" s="4" t="s">
        <v>12</v>
      </c>
      <c r="K42" s="11">
        <v>0</v>
      </c>
      <c r="L42" s="12">
        <v>0</v>
      </c>
      <c r="M42" s="11">
        <v>0</v>
      </c>
      <c r="N42" s="21">
        <v>0</v>
      </c>
      <c r="O42" s="29"/>
      <c r="P42" s="13">
        <v>0</v>
      </c>
      <c r="Q42" s="21">
        <v>0</v>
      </c>
      <c r="R42" s="22"/>
    </row>
    <row r="43" spans="1:18" s="1" customFormat="1" ht="22.5" customHeight="1">
      <c r="A43" s="37" t="s">
        <v>84</v>
      </c>
      <c r="B43" s="27"/>
      <c r="C43" s="27"/>
      <c r="D43" s="27"/>
      <c r="E43" s="27"/>
      <c r="F43" s="38" t="s">
        <v>85</v>
      </c>
      <c r="G43" s="28"/>
      <c r="H43" s="28"/>
      <c r="I43" s="28"/>
      <c r="J43" s="4" t="s">
        <v>0</v>
      </c>
      <c r="K43" s="11">
        <f>K44+K46</f>
        <v>4860.05543</v>
      </c>
      <c r="L43" s="11">
        <v>0</v>
      </c>
      <c r="M43" s="11">
        <f>M44+M46</f>
        <v>4860.05543</v>
      </c>
      <c r="N43" s="21">
        <f>N44+N46</f>
        <v>3483.79891</v>
      </c>
      <c r="O43" s="22"/>
      <c r="P43" s="11">
        <v>0</v>
      </c>
      <c r="Q43" s="20">
        <f>Q44+Q46</f>
        <v>3483.79891</v>
      </c>
      <c r="R43" s="20"/>
    </row>
    <row r="44" spans="1:18" s="1" customFormat="1" ht="22.5" customHeight="1">
      <c r="A44" s="27" t="s">
        <v>115</v>
      </c>
      <c r="B44" s="27"/>
      <c r="C44" s="27"/>
      <c r="D44" s="27"/>
      <c r="E44" s="27"/>
      <c r="F44" s="28" t="s">
        <v>116</v>
      </c>
      <c r="G44" s="28"/>
      <c r="H44" s="28"/>
      <c r="I44" s="28"/>
      <c r="J44" s="4" t="s">
        <v>0</v>
      </c>
      <c r="K44" s="11">
        <f>K45</f>
        <v>800</v>
      </c>
      <c r="L44" s="11">
        <v>0</v>
      </c>
      <c r="M44" s="11">
        <f>M45</f>
        <v>800</v>
      </c>
      <c r="N44" s="21">
        <f>N45</f>
        <v>0</v>
      </c>
      <c r="O44" s="22"/>
      <c r="P44" s="11">
        <v>0</v>
      </c>
      <c r="Q44" s="20">
        <f>Q45</f>
        <v>0</v>
      </c>
      <c r="R44" s="20"/>
    </row>
    <row r="45" spans="1:18" s="1" customFormat="1" ht="22.5" customHeight="1">
      <c r="A45" s="27" t="s">
        <v>13</v>
      </c>
      <c r="B45" s="27"/>
      <c r="C45" s="27"/>
      <c r="D45" s="27"/>
      <c r="E45" s="27"/>
      <c r="F45" s="32">
        <v>500282420</v>
      </c>
      <c r="G45" s="32"/>
      <c r="H45" s="32"/>
      <c r="I45" s="32"/>
      <c r="J45" s="4" t="s">
        <v>12</v>
      </c>
      <c r="K45" s="11">
        <v>800</v>
      </c>
      <c r="L45" s="12">
        <v>0</v>
      </c>
      <c r="M45" s="11">
        <v>800</v>
      </c>
      <c r="N45" s="21">
        <v>0</v>
      </c>
      <c r="O45" s="29"/>
      <c r="P45" s="13">
        <v>0</v>
      </c>
      <c r="Q45" s="21">
        <v>0</v>
      </c>
      <c r="R45" s="22"/>
    </row>
    <row r="46" spans="1:18" s="1" customFormat="1" ht="13.5" customHeight="1">
      <c r="A46" s="27" t="s">
        <v>20</v>
      </c>
      <c r="B46" s="27"/>
      <c r="C46" s="27"/>
      <c r="D46" s="27"/>
      <c r="E46" s="27"/>
      <c r="F46" s="28" t="s">
        <v>50</v>
      </c>
      <c r="G46" s="28"/>
      <c r="H46" s="28"/>
      <c r="I46" s="28"/>
      <c r="J46" s="4" t="s">
        <v>0</v>
      </c>
      <c r="K46" s="11">
        <f>K47</f>
        <v>4060.05543</v>
      </c>
      <c r="L46" s="11">
        <v>0</v>
      </c>
      <c r="M46" s="11">
        <f>M47</f>
        <v>4060.05543</v>
      </c>
      <c r="N46" s="21">
        <f>N47</f>
        <v>3483.79891</v>
      </c>
      <c r="O46" s="22"/>
      <c r="P46" s="11">
        <v>0</v>
      </c>
      <c r="Q46" s="20">
        <f>Q47</f>
        <v>3483.79891</v>
      </c>
      <c r="R46" s="20"/>
    </row>
    <row r="47" spans="1:18" s="1" customFormat="1" ht="24" customHeight="1">
      <c r="A47" s="27" t="s">
        <v>13</v>
      </c>
      <c r="B47" s="27"/>
      <c r="C47" s="27"/>
      <c r="D47" s="27"/>
      <c r="E47" s="27"/>
      <c r="F47" s="32" t="s">
        <v>50</v>
      </c>
      <c r="G47" s="32"/>
      <c r="H47" s="32"/>
      <c r="I47" s="32"/>
      <c r="J47" s="4" t="s">
        <v>12</v>
      </c>
      <c r="K47" s="11">
        <v>4060.05543</v>
      </c>
      <c r="L47" s="12">
        <v>0</v>
      </c>
      <c r="M47" s="11">
        <v>4060.05543</v>
      </c>
      <c r="N47" s="21">
        <v>3483.79891</v>
      </c>
      <c r="O47" s="29"/>
      <c r="P47" s="13">
        <v>0</v>
      </c>
      <c r="Q47" s="21">
        <v>3483.79891</v>
      </c>
      <c r="R47" s="22"/>
    </row>
    <row r="48" spans="1:18" s="1" customFormat="1" ht="26.25" customHeight="1">
      <c r="A48" s="55" t="s">
        <v>86</v>
      </c>
      <c r="B48" s="56"/>
      <c r="C48" s="56"/>
      <c r="D48" s="56"/>
      <c r="E48" s="57"/>
      <c r="F48" s="47" t="s">
        <v>87</v>
      </c>
      <c r="G48" s="48"/>
      <c r="H48" s="48"/>
      <c r="I48" s="49"/>
      <c r="J48" s="5" t="s">
        <v>0</v>
      </c>
      <c r="K48" s="15">
        <f>K49</f>
        <v>0.83486</v>
      </c>
      <c r="L48" s="15">
        <v>0</v>
      </c>
      <c r="M48" s="15">
        <f>M49</f>
        <v>0.83486</v>
      </c>
      <c r="N48" s="45">
        <f>N49</f>
        <v>0.83486</v>
      </c>
      <c r="O48" s="46"/>
      <c r="P48" s="15">
        <v>0</v>
      </c>
      <c r="Q48" s="31">
        <f>Q49</f>
        <v>0.83486</v>
      </c>
      <c r="R48" s="31"/>
    </row>
    <row r="49" spans="1:18" s="1" customFormat="1" ht="34.5" customHeight="1">
      <c r="A49" s="27" t="s">
        <v>53</v>
      </c>
      <c r="B49" s="27"/>
      <c r="C49" s="27"/>
      <c r="D49" s="27"/>
      <c r="E49" s="27"/>
      <c r="F49" s="28" t="s">
        <v>52</v>
      </c>
      <c r="G49" s="28"/>
      <c r="H49" s="28"/>
      <c r="I49" s="28"/>
      <c r="J49" s="4" t="s">
        <v>0</v>
      </c>
      <c r="K49" s="11">
        <f>K50</f>
        <v>0.83486</v>
      </c>
      <c r="L49" s="11">
        <v>0</v>
      </c>
      <c r="M49" s="11">
        <f>M50</f>
        <v>0.83486</v>
      </c>
      <c r="N49" s="21">
        <f>N50</f>
        <v>0.83486</v>
      </c>
      <c r="O49" s="22"/>
      <c r="P49" s="11">
        <v>0</v>
      </c>
      <c r="Q49" s="20">
        <f>Q50</f>
        <v>0.83486</v>
      </c>
      <c r="R49" s="20"/>
    </row>
    <row r="50" spans="1:18" s="1" customFormat="1" ht="24" customHeight="1">
      <c r="A50" s="27" t="s">
        <v>13</v>
      </c>
      <c r="B50" s="27"/>
      <c r="C50" s="27"/>
      <c r="D50" s="27"/>
      <c r="E50" s="27"/>
      <c r="F50" s="32" t="s">
        <v>52</v>
      </c>
      <c r="G50" s="32"/>
      <c r="H50" s="32"/>
      <c r="I50" s="32"/>
      <c r="J50" s="4" t="s">
        <v>12</v>
      </c>
      <c r="K50" s="11">
        <v>0.83486</v>
      </c>
      <c r="L50" s="12">
        <v>0</v>
      </c>
      <c r="M50" s="11">
        <v>0.83486</v>
      </c>
      <c r="N50" s="21">
        <v>0.83486</v>
      </c>
      <c r="O50" s="29"/>
      <c r="P50" s="13">
        <v>0</v>
      </c>
      <c r="Q50" s="21">
        <v>0.83486</v>
      </c>
      <c r="R50" s="22"/>
    </row>
    <row r="51" spans="1:18" s="1" customFormat="1" ht="25.5" customHeight="1">
      <c r="A51" s="37" t="s">
        <v>88</v>
      </c>
      <c r="B51" s="27"/>
      <c r="C51" s="27"/>
      <c r="D51" s="27"/>
      <c r="E51" s="27"/>
      <c r="F51" s="28" t="s">
        <v>89</v>
      </c>
      <c r="G51" s="28"/>
      <c r="H51" s="28"/>
      <c r="I51" s="28"/>
      <c r="J51" s="4" t="s">
        <v>0</v>
      </c>
      <c r="K51" s="11">
        <f>K52</f>
        <v>312.11221</v>
      </c>
      <c r="L51" s="11">
        <v>0</v>
      </c>
      <c r="M51" s="11">
        <f>M52</f>
        <v>312.11221</v>
      </c>
      <c r="N51" s="21">
        <f>N52</f>
        <v>325.4128</v>
      </c>
      <c r="O51" s="22"/>
      <c r="P51" s="11">
        <v>0</v>
      </c>
      <c r="Q51" s="20">
        <f>Q52</f>
        <v>325.4128</v>
      </c>
      <c r="R51" s="20"/>
    </row>
    <row r="52" spans="1:18" s="1" customFormat="1" ht="24" customHeight="1">
      <c r="A52" s="27" t="s">
        <v>51</v>
      </c>
      <c r="B52" s="27"/>
      <c r="C52" s="27"/>
      <c r="D52" s="27"/>
      <c r="E52" s="27"/>
      <c r="F52" s="28" t="s">
        <v>60</v>
      </c>
      <c r="G52" s="28"/>
      <c r="H52" s="28"/>
      <c r="I52" s="28"/>
      <c r="J52" s="4" t="s">
        <v>0</v>
      </c>
      <c r="K52" s="11">
        <f>K53</f>
        <v>312.11221</v>
      </c>
      <c r="L52" s="11">
        <v>0</v>
      </c>
      <c r="M52" s="11">
        <f>M53</f>
        <v>312.11221</v>
      </c>
      <c r="N52" s="21">
        <f>N53</f>
        <v>325.4128</v>
      </c>
      <c r="O52" s="22"/>
      <c r="P52" s="11">
        <v>0</v>
      </c>
      <c r="Q52" s="20">
        <f>Q53</f>
        <v>325.4128</v>
      </c>
      <c r="R52" s="20"/>
    </row>
    <row r="53" spans="1:18" s="1" customFormat="1" ht="24" customHeight="1">
      <c r="A53" s="27" t="s">
        <v>13</v>
      </c>
      <c r="B53" s="27"/>
      <c r="C53" s="27"/>
      <c r="D53" s="27"/>
      <c r="E53" s="27"/>
      <c r="F53" s="28" t="s">
        <v>60</v>
      </c>
      <c r="G53" s="28"/>
      <c r="H53" s="28"/>
      <c r="I53" s="28"/>
      <c r="J53" s="4" t="s">
        <v>12</v>
      </c>
      <c r="K53" s="11">
        <v>312.11221</v>
      </c>
      <c r="L53" s="12">
        <v>0</v>
      </c>
      <c r="M53" s="11">
        <v>312.11221</v>
      </c>
      <c r="N53" s="21">
        <v>325.4128</v>
      </c>
      <c r="O53" s="29"/>
      <c r="P53" s="13">
        <v>0</v>
      </c>
      <c r="Q53" s="21">
        <v>325.4128</v>
      </c>
      <c r="R53" s="22"/>
    </row>
    <row r="54" spans="1:18" s="1" customFormat="1" ht="24" customHeight="1">
      <c r="A54" s="33" t="s">
        <v>99</v>
      </c>
      <c r="B54" s="33"/>
      <c r="C54" s="33"/>
      <c r="D54" s="33"/>
      <c r="E54" s="33"/>
      <c r="F54" s="36" t="s">
        <v>107</v>
      </c>
      <c r="G54" s="36"/>
      <c r="H54" s="36"/>
      <c r="I54" s="36"/>
      <c r="J54" s="5" t="s">
        <v>0</v>
      </c>
      <c r="K54" s="14">
        <f>SUM(K55+K66)</f>
        <v>13843.43202</v>
      </c>
      <c r="L54" s="14">
        <v>0</v>
      </c>
      <c r="M54" s="14">
        <f>M55+M66</f>
        <v>13843.43202</v>
      </c>
      <c r="N54" s="34">
        <f>N55+N66</f>
        <v>13731.39806</v>
      </c>
      <c r="O54" s="35"/>
      <c r="P54" s="14">
        <v>0</v>
      </c>
      <c r="Q54" s="30">
        <f>Q55+Q66</f>
        <v>13731.39806</v>
      </c>
      <c r="R54" s="30"/>
    </row>
    <row r="55" spans="1:18" s="1" customFormat="1" ht="34.5" customHeight="1">
      <c r="A55" s="37" t="s">
        <v>100</v>
      </c>
      <c r="B55" s="37"/>
      <c r="C55" s="37"/>
      <c r="D55" s="37"/>
      <c r="E55" s="37"/>
      <c r="F55" s="28" t="s">
        <v>108</v>
      </c>
      <c r="G55" s="28"/>
      <c r="H55" s="28"/>
      <c r="I55" s="28"/>
      <c r="J55" s="4" t="s">
        <v>0</v>
      </c>
      <c r="K55" s="11">
        <f>SUM(K56+K59+K61+K6)</f>
        <v>13813.43202</v>
      </c>
      <c r="L55" s="11">
        <v>0</v>
      </c>
      <c r="M55" s="11">
        <f>M56+M59+M61</f>
        <v>13813.43202</v>
      </c>
      <c r="N55" s="21">
        <f>SUM(N56+N59+N61)</f>
        <v>13701.39806</v>
      </c>
      <c r="O55" s="22"/>
      <c r="P55" s="11">
        <v>0</v>
      </c>
      <c r="Q55" s="20">
        <f>Q56+Q59+Q61</f>
        <v>13701.39806</v>
      </c>
      <c r="R55" s="20"/>
    </row>
    <row r="56" spans="1:18" s="1" customFormat="1" ht="24" customHeight="1">
      <c r="A56" s="27" t="s">
        <v>9</v>
      </c>
      <c r="B56" s="27"/>
      <c r="C56" s="27"/>
      <c r="D56" s="27"/>
      <c r="E56" s="27"/>
      <c r="F56" s="28" t="s">
        <v>109</v>
      </c>
      <c r="G56" s="28"/>
      <c r="H56" s="28"/>
      <c r="I56" s="28"/>
      <c r="J56" s="4" t="s">
        <v>0</v>
      </c>
      <c r="K56" s="11">
        <f>K57+K58</f>
        <v>6117.43202</v>
      </c>
      <c r="L56" s="11">
        <v>0</v>
      </c>
      <c r="M56" s="11">
        <f>M57+M58</f>
        <v>6117.43202</v>
      </c>
      <c r="N56" s="21">
        <f>N57+N58</f>
        <v>5707.39806</v>
      </c>
      <c r="O56" s="22"/>
      <c r="P56" s="11">
        <v>0</v>
      </c>
      <c r="Q56" s="20">
        <f>Q57+Q58</f>
        <v>5707.39806</v>
      </c>
      <c r="R56" s="20"/>
    </row>
    <row r="57" spans="1:18" s="1" customFormat="1" ht="17.25" customHeight="1">
      <c r="A57" s="27" t="s">
        <v>8</v>
      </c>
      <c r="B57" s="27"/>
      <c r="C57" s="27"/>
      <c r="D57" s="27"/>
      <c r="E57" s="27"/>
      <c r="F57" s="28" t="s">
        <v>109</v>
      </c>
      <c r="G57" s="28"/>
      <c r="H57" s="28"/>
      <c r="I57" s="28"/>
      <c r="J57" s="4" t="s">
        <v>7</v>
      </c>
      <c r="K57" s="11">
        <v>6117.43202</v>
      </c>
      <c r="L57" s="12">
        <v>0</v>
      </c>
      <c r="M57" s="11">
        <v>6117.43202</v>
      </c>
      <c r="N57" s="21">
        <v>5707.39806</v>
      </c>
      <c r="O57" s="29"/>
      <c r="P57" s="13">
        <v>0</v>
      </c>
      <c r="Q57" s="21">
        <v>5707.39806</v>
      </c>
      <c r="R57" s="22"/>
    </row>
    <row r="58" spans="1:18" s="1" customFormat="1" ht="13.5" customHeight="1">
      <c r="A58" s="27" t="s">
        <v>11</v>
      </c>
      <c r="B58" s="27"/>
      <c r="C58" s="27"/>
      <c r="D58" s="27"/>
      <c r="E58" s="27"/>
      <c r="F58" s="28" t="s">
        <v>109</v>
      </c>
      <c r="G58" s="28"/>
      <c r="H58" s="28"/>
      <c r="I58" s="28"/>
      <c r="J58" s="4" t="s">
        <v>10</v>
      </c>
      <c r="K58" s="11">
        <v>0</v>
      </c>
      <c r="L58" s="12">
        <v>0</v>
      </c>
      <c r="M58" s="11">
        <v>0</v>
      </c>
      <c r="N58" s="21">
        <v>0</v>
      </c>
      <c r="O58" s="29"/>
      <c r="P58" s="13">
        <v>0</v>
      </c>
      <c r="Q58" s="21">
        <v>0</v>
      </c>
      <c r="R58" s="22"/>
    </row>
    <row r="59" spans="1:18" s="1" customFormat="1" ht="24" customHeight="1">
      <c r="A59" s="27" t="s">
        <v>21</v>
      </c>
      <c r="B59" s="27"/>
      <c r="C59" s="27"/>
      <c r="D59" s="27"/>
      <c r="E59" s="27"/>
      <c r="F59" s="28" t="s">
        <v>110</v>
      </c>
      <c r="G59" s="28"/>
      <c r="H59" s="28"/>
      <c r="I59" s="28"/>
      <c r="J59" s="4" t="s">
        <v>0</v>
      </c>
      <c r="K59" s="11">
        <f>K60</f>
        <v>15</v>
      </c>
      <c r="L59" s="11">
        <v>0</v>
      </c>
      <c r="M59" s="11">
        <f>M60</f>
        <v>15</v>
      </c>
      <c r="N59" s="21">
        <f>N60</f>
        <v>15</v>
      </c>
      <c r="O59" s="22"/>
      <c r="P59" s="11">
        <v>0</v>
      </c>
      <c r="Q59" s="20">
        <f>Q60</f>
        <v>15</v>
      </c>
      <c r="R59" s="20"/>
    </row>
    <row r="60" spans="1:18" s="1" customFormat="1" ht="24" customHeight="1">
      <c r="A60" s="27" t="s">
        <v>13</v>
      </c>
      <c r="B60" s="27"/>
      <c r="C60" s="27"/>
      <c r="D60" s="27"/>
      <c r="E60" s="27"/>
      <c r="F60" s="28" t="s">
        <v>110</v>
      </c>
      <c r="G60" s="28"/>
      <c r="H60" s="28"/>
      <c r="I60" s="28"/>
      <c r="J60" s="4" t="s">
        <v>12</v>
      </c>
      <c r="K60" s="11">
        <v>15</v>
      </c>
      <c r="L60" s="12">
        <v>0</v>
      </c>
      <c r="M60" s="11">
        <v>15</v>
      </c>
      <c r="N60" s="21">
        <v>15</v>
      </c>
      <c r="O60" s="29"/>
      <c r="P60" s="13">
        <v>0</v>
      </c>
      <c r="Q60" s="21">
        <v>15</v>
      </c>
      <c r="R60" s="22"/>
    </row>
    <row r="61" spans="1:18" s="1" customFormat="1" ht="13.5" customHeight="1">
      <c r="A61" s="27" t="s">
        <v>20</v>
      </c>
      <c r="B61" s="27"/>
      <c r="C61" s="27"/>
      <c r="D61" s="27"/>
      <c r="E61" s="27"/>
      <c r="F61" s="28" t="s">
        <v>111</v>
      </c>
      <c r="G61" s="28"/>
      <c r="H61" s="28"/>
      <c r="I61" s="28"/>
      <c r="J61" s="4" t="s">
        <v>0</v>
      </c>
      <c r="K61" s="11">
        <f>SUM(K62:K65)</f>
        <v>7681</v>
      </c>
      <c r="L61" s="11">
        <v>0</v>
      </c>
      <c r="M61" s="11">
        <f>SUM(M62:M65)</f>
        <v>7681</v>
      </c>
      <c r="N61" s="21">
        <f>SUM(N62:O65)</f>
        <v>7979</v>
      </c>
      <c r="O61" s="22"/>
      <c r="P61" s="11">
        <v>0</v>
      </c>
      <c r="Q61" s="20">
        <f>SUM(Q62:R65)</f>
        <v>7979</v>
      </c>
      <c r="R61" s="20"/>
    </row>
    <row r="62" spans="1:18" s="1" customFormat="1" ht="13.5" customHeight="1">
      <c r="A62" s="27" t="s">
        <v>23</v>
      </c>
      <c r="B62" s="27"/>
      <c r="C62" s="27"/>
      <c r="D62" s="27"/>
      <c r="E62" s="27"/>
      <c r="F62" s="28" t="s">
        <v>111</v>
      </c>
      <c r="G62" s="28"/>
      <c r="H62" s="28"/>
      <c r="I62" s="28"/>
      <c r="J62" s="4" t="s">
        <v>22</v>
      </c>
      <c r="K62" s="11">
        <v>5373</v>
      </c>
      <c r="L62" s="12">
        <v>0</v>
      </c>
      <c r="M62" s="11">
        <v>5373</v>
      </c>
      <c r="N62" s="21">
        <v>5524</v>
      </c>
      <c r="O62" s="29"/>
      <c r="P62" s="13">
        <v>0</v>
      </c>
      <c r="Q62" s="21">
        <v>5524</v>
      </c>
      <c r="R62" s="22"/>
    </row>
    <row r="63" spans="1:18" s="1" customFormat="1" ht="24" customHeight="1">
      <c r="A63" s="27" t="s">
        <v>13</v>
      </c>
      <c r="B63" s="27"/>
      <c r="C63" s="27"/>
      <c r="D63" s="27"/>
      <c r="E63" s="27"/>
      <c r="F63" s="28" t="s">
        <v>111</v>
      </c>
      <c r="G63" s="28"/>
      <c r="H63" s="28"/>
      <c r="I63" s="28"/>
      <c r="J63" s="4" t="s">
        <v>12</v>
      </c>
      <c r="K63" s="11">
        <v>2292</v>
      </c>
      <c r="L63" s="12">
        <v>0</v>
      </c>
      <c r="M63" s="11">
        <v>2292</v>
      </c>
      <c r="N63" s="21">
        <v>2439</v>
      </c>
      <c r="O63" s="29"/>
      <c r="P63" s="13">
        <v>0</v>
      </c>
      <c r="Q63" s="21">
        <v>2439</v>
      </c>
      <c r="R63" s="22"/>
    </row>
    <row r="64" spans="1:18" s="1" customFormat="1" ht="13.5" customHeight="1">
      <c r="A64" s="27" t="s">
        <v>25</v>
      </c>
      <c r="B64" s="27"/>
      <c r="C64" s="27"/>
      <c r="D64" s="27"/>
      <c r="E64" s="27"/>
      <c r="F64" s="28" t="s">
        <v>111</v>
      </c>
      <c r="G64" s="28"/>
      <c r="H64" s="28"/>
      <c r="I64" s="28"/>
      <c r="J64" s="4" t="s">
        <v>24</v>
      </c>
      <c r="K64" s="11">
        <v>10</v>
      </c>
      <c r="L64" s="12">
        <v>0</v>
      </c>
      <c r="M64" s="11">
        <v>10</v>
      </c>
      <c r="N64" s="21">
        <v>10</v>
      </c>
      <c r="O64" s="29"/>
      <c r="P64" s="13">
        <v>0</v>
      </c>
      <c r="Q64" s="21">
        <v>10</v>
      </c>
      <c r="R64" s="22"/>
    </row>
    <row r="65" spans="1:18" s="1" customFormat="1" ht="13.5" customHeight="1">
      <c r="A65" s="27" t="s">
        <v>11</v>
      </c>
      <c r="B65" s="27"/>
      <c r="C65" s="27"/>
      <c r="D65" s="27"/>
      <c r="E65" s="27"/>
      <c r="F65" s="28" t="s">
        <v>111</v>
      </c>
      <c r="G65" s="28"/>
      <c r="H65" s="28"/>
      <c r="I65" s="28"/>
      <c r="J65" s="4" t="s">
        <v>10</v>
      </c>
      <c r="K65" s="11">
        <v>6</v>
      </c>
      <c r="L65" s="12">
        <v>0</v>
      </c>
      <c r="M65" s="11">
        <v>6</v>
      </c>
      <c r="N65" s="21">
        <v>6</v>
      </c>
      <c r="O65" s="29"/>
      <c r="P65" s="13">
        <v>0</v>
      </c>
      <c r="Q65" s="21">
        <v>6</v>
      </c>
      <c r="R65" s="22"/>
    </row>
    <row r="66" spans="1:18" s="1" customFormat="1" ht="23.25" customHeight="1">
      <c r="A66" s="37" t="s">
        <v>101</v>
      </c>
      <c r="B66" s="37"/>
      <c r="C66" s="37"/>
      <c r="D66" s="37"/>
      <c r="E66" s="37"/>
      <c r="F66" s="28" t="s">
        <v>112</v>
      </c>
      <c r="G66" s="28"/>
      <c r="H66" s="28"/>
      <c r="I66" s="28"/>
      <c r="J66" s="4" t="s">
        <v>0</v>
      </c>
      <c r="K66" s="11">
        <f>K67</f>
        <v>30</v>
      </c>
      <c r="L66" s="11">
        <v>0</v>
      </c>
      <c r="M66" s="11">
        <f>SUM(M67+M69)</f>
        <v>30</v>
      </c>
      <c r="N66" s="21">
        <f>N67</f>
        <v>30</v>
      </c>
      <c r="O66" s="22"/>
      <c r="P66" s="11">
        <v>0</v>
      </c>
      <c r="Q66" s="20">
        <f>SUM(Q67+Q69)</f>
        <v>30</v>
      </c>
      <c r="R66" s="20"/>
    </row>
    <row r="67" spans="1:18" s="1" customFormat="1" ht="24" customHeight="1">
      <c r="A67" s="27" t="s">
        <v>9</v>
      </c>
      <c r="B67" s="27"/>
      <c r="C67" s="27"/>
      <c r="D67" s="27"/>
      <c r="E67" s="27"/>
      <c r="F67" s="28" t="s">
        <v>113</v>
      </c>
      <c r="G67" s="28"/>
      <c r="H67" s="28"/>
      <c r="I67" s="28"/>
      <c r="J67" s="4" t="s">
        <v>0</v>
      </c>
      <c r="K67" s="11">
        <f>K68+K69</f>
        <v>30</v>
      </c>
      <c r="L67" s="11">
        <v>0</v>
      </c>
      <c r="M67" s="11">
        <f>SUM(M68)</f>
        <v>0</v>
      </c>
      <c r="N67" s="21">
        <f>N68+N69</f>
        <v>30</v>
      </c>
      <c r="O67" s="22"/>
      <c r="P67" s="11">
        <v>0</v>
      </c>
      <c r="Q67" s="20">
        <f>SUM(Q68)</f>
        <v>0</v>
      </c>
      <c r="R67" s="20"/>
    </row>
    <row r="68" spans="1:18" s="1" customFormat="1" ht="16.5" customHeight="1">
      <c r="A68" s="27" t="s">
        <v>8</v>
      </c>
      <c r="B68" s="27"/>
      <c r="C68" s="27"/>
      <c r="D68" s="27"/>
      <c r="E68" s="27"/>
      <c r="F68" s="28" t="s">
        <v>113</v>
      </c>
      <c r="G68" s="28"/>
      <c r="H68" s="28"/>
      <c r="I68" s="28"/>
      <c r="J68" s="4" t="s">
        <v>7</v>
      </c>
      <c r="K68" s="11">
        <v>0</v>
      </c>
      <c r="L68" s="12">
        <v>0</v>
      </c>
      <c r="M68" s="11">
        <v>0</v>
      </c>
      <c r="N68" s="21">
        <v>0</v>
      </c>
      <c r="O68" s="29"/>
      <c r="P68" s="13">
        <v>0</v>
      </c>
      <c r="Q68" s="21">
        <v>0</v>
      </c>
      <c r="R68" s="22"/>
    </row>
    <row r="69" spans="1:18" s="1" customFormat="1" ht="24" customHeight="1">
      <c r="A69" s="27" t="s">
        <v>123</v>
      </c>
      <c r="B69" s="27"/>
      <c r="C69" s="27"/>
      <c r="D69" s="27"/>
      <c r="E69" s="27"/>
      <c r="F69" s="58" t="s">
        <v>117</v>
      </c>
      <c r="G69" s="58"/>
      <c r="H69" s="58"/>
      <c r="I69" s="58"/>
      <c r="J69" s="4"/>
      <c r="K69" s="11">
        <v>30</v>
      </c>
      <c r="L69" s="12">
        <v>0</v>
      </c>
      <c r="M69" s="11">
        <f>SUM(K69)</f>
        <v>30</v>
      </c>
      <c r="N69" s="21">
        <v>30</v>
      </c>
      <c r="O69" s="29"/>
      <c r="P69" s="13">
        <v>0</v>
      </c>
      <c r="Q69" s="21">
        <f>SUM(Q70)</f>
        <v>30</v>
      </c>
      <c r="R69" s="22"/>
    </row>
    <row r="70" spans="1:18" s="1" customFormat="1" ht="24" customHeight="1">
      <c r="A70" s="27" t="s">
        <v>13</v>
      </c>
      <c r="B70" s="27"/>
      <c r="C70" s="27"/>
      <c r="D70" s="27"/>
      <c r="E70" s="27"/>
      <c r="F70" s="58" t="s">
        <v>117</v>
      </c>
      <c r="G70" s="58"/>
      <c r="H70" s="58"/>
      <c r="I70" s="58"/>
      <c r="J70" s="4" t="s">
        <v>12</v>
      </c>
      <c r="K70" s="11">
        <v>30</v>
      </c>
      <c r="L70" s="12">
        <v>0</v>
      </c>
      <c r="M70" s="11">
        <f>SUM(K70:L70)</f>
        <v>30</v>
      </c>
      <c r="N70" s="21">
        <v>30</v>
      </c>
      <c r="O70" s="29"/>
      <c r="P70" s="13">
        <v>0</v>
      </c>
      <c r="Q70" s="21">
        <f>SUM(N70:P70)</f>
        <v>30</v>
      </c>
      <c r="R70" s="22"/>
    </row>
    <row r="71" spans="1:18" s="1" customFormat="1" ht="25.5" customHeight="1">
      <c r="A71" s="33" t="s">
        <v>90</v>
      </c>
      <c r="B71" s="33"/>
      <c r="C71" s="33"/>
      <c r="D71" s="33"/>
      <c r="E71" s="33"/>
      <c r="F71" s="41" t="s">
        <v>91</v>
      </c>
      <c r="G71" s="41"/>
      <c r="H71" s="41"/>
      <c r="I71" s="41"/>
      <c r="J71" s="5" t="s">
        <v>0</v>
      </c>
      <c r="K71" s="14">
        <f>K73</f>
        <v>150</v>
      </c>
      <c r="L71" s="14">
        <v>0</v>
      </c>
      <c r="M71" s="14">
        <f>M73</f>
        <v>150</v>
      </c>
      <c r="N71" s="34">
        <f>N73</f>
        <v>170</v>
      </c>
      <c r="O71" s="35"/>
      <c r="P71" s="14">
        <v>0</v>
      </c>
      <c r="Q71" s="30">
        <f>Q73</f>
        <v>170</v>
      </c>
      <c r="R71" s="30"/>
    </row>
    <row r="72" spans="1:18" s="1" customFormat="1" ht="13.5" customHeight="1">
      <c r="A72" s="37" t="s">
        <v>92</v>
      </c>
      <c r="B72" s="37"/>
      <c r="C72" s="37"/>
      <c r="D72" s="37"/>
      <c r="E72" s="37"/>
      <c r="F72" s="28" t="s">
        <v>103</v>
      </c>
      <c r="G72" s="38"/>
      <c r="H72" s="38"/>
      <c r="I72" s="38"/>
      <c r="J72" s="4" t="s">
        <v>0</v>
      </c>
      <c r="K72" s="11">
        <f>K73</f>
        <v>150</v>
      </c>
      <c r="L72" s="11">
        <v>0</v>
      </c>
      <c r="M72" s="11">
        <f>M73</f>
        <v>150</v>
      </c>
      <c r="N72" s="21">
        <f>N73</f>
        <v>170</v>
      </c>
      <c r="O72" s="22"/>
      <c r="P72" s="11">
        <v>0</v>
      </c>
      <c r="Q72" s="20">
        <f>Q73</f>
        <v>170</v>
      </c>
      <c r="R72" s="20"/>
    </row>
    <row r="73" spans="1:18" s="1" customFormat="1" ht="13.5" customHeight="1">
      <c r="A73" s="27" t="s">
        <v>20</v>
      </c>
      <c r="B73" s="27"/>
      <c r="C73" s="27"/>
      <c r="D73" s="27"/>
      <c r="E73" s="27"/>
      <c r="F73" s="32" t="s">
        <v>54</v>
      </c>
      <c r="G73" s="32"/>
      <c r="H73" s="32"/>
      <c r="I73" s="32"/>
      <c r="J73" s="4" t="s">
        <v>0</v>
      </c>
      <c r="K73" s="11">
        <f>K74</f>
        <v>150</v>
      </c>
      <c r="L73" s="11">
        <v>0</v>
      </c>
      <c r="M73" s="11">
        <f>M74</f>
        <v>150</v>
      </c>
      <c r="N73" s="21">
        <f>N74</f>
        <v>170</v>
      </c>
      <c r="O73" s="22"/>
      <c r="P73" s="11">
        <v>0</v>
      </c>
      <c r="Q73" s="20">
        <f>Q74</f>
        <v>170</v>
      </c>
      <c r="R73" s="20"/>
    </row>
    <row r="74" spans="1:18" s="1" customFormat="1" ht="24" customHeight="1">
      <c r="A74" s="27" t="s">
        <v>13</v>
      </c>
      <c r="B74" s="27"/>
      <c r="C74" s="27"/>
      <c r="D74" s="27"/>
      <c r="E74" s="27"/>
      <c r="F74" s="32" t="s">
        <v>54</v>
      </c>
      <c r="G74" s="32"/>
      <c r="H74" s="32"/>
      <c r="I74" s="32"/>
      <c r="J74" s="4" t="s">
        <v>12</v>
      </c>
      <c r="K74" s="11">
        <v>150</v>
      </c>
      <c r="L74" s="12">
        <v>0</v>
      </c>
      <c r="M74" s="11">
        <v>150</v>
      </c>
      <c r="N74" s="21">
        <v>170</v>
      </c>
      <c r="O74" s="29"/>
      <c r="P74" s="13">
        <v>0</v>
      </c>
      <c r="Q74" s="21">
        <v>170</v>
      </c>
      <c r="R74" s="22"/>
    </row>
    <row r="75" spans="1:18" s="1" customFormat="1" ht="26.25" customHeight="1">
      <c r="A75" s="33" t="s">
        <v>93</v>
      </c>
      <c r="B75" s="33"/>
      <c r="C75" s="33"/>
      <c r="D75" s="33"/>
      <c r="E75" s="33"/>
      <c r="F75" s="41" t="s">
        <v>94</v>
      </c>
      <c r="G75" s="41"/>
      <c r="H75" s="41"/>
      <c r="I75" s="41"/>
      <c r="J75" s="5" t="s">
        <v>0</v>
      </c>
      <c r="K75" s="14">
        <f>K76</f>
        <v>1042</v>
      </c>
      <c r="L75" s="14">
        <v>0</v>
      </c>
      <c r="M75" s="14">
        <f>M76</f>
        <v>1042</v>
      </c>
      <c r="N75" s="34">
        <f>N76</f>
        <v>1152</v>
      </c>
      <c r="O75" s="35"/>
      <c r="P75" s="14">
        <v>0</v>
      </c>
      <c r="Q75" s="30">
        <f>Q76</f>
        <v>1152</v>
      </c>
      <c r="R75" s="30"/>
    </row>
    <row r="76" spans="1:18" s="1" customFormat="1" ht="25.5" customHeight="1">
      <c r="A76" s="37" t="s">
        <v>95</v>
      </c>
      <c r="B76" s="37"/>
      <c r="C76" s="37"/>
      <c r="D76" s="37"/>
      <c r="E76" s="37"/>
      <c r="F76" s="28" t="s">
        <v>104</v>
      </c>
      <c r="G76" s="38"/>
      <c r="H76" s="38"/>
      <c r="I76" s="38"/>
      <c r="J76" s="4" t="s">
        <v>0</v>
      </c>
      <c r="K76" s="11">
        <f>K77</f>
        <v>1042</v>
      </c>
      <c r="L76" s="11">
        <v>0</v>
      </c>
      <c r="M76" s="11">
        <f>M77</f>
        <v>1042</v>
      </c>
      <c r="N76" s="21">
        <f>N77</f>
        <v>1152</v>
      </c>
      <c r="O76" s="22"/>
      <c r="P76" s="11">
        <v>0</v>
      </c>
      <c r="Q76" s="20">
        <f>Q77</f>
        <v>1152</v>
      </c>
      <c r="R76" s="20"/>
    </row>
    <row r="77" spans="1:18" s="1" customFormat="1" ht="13.5" customHeight="1">
      <c r="A77" s="27" t="s">
        <v>20</v>
      </c>
      <c r="B77" s="27"/>
      <c r="C77" s="27"/>
      <c r="D77" s="27"/>
      <c r="E77" s="27"/>
      <c r="F77" s="32" t="s">
        <v>19</v>
      </c>
      <c r="G77" s="32"/>
      <c r="H77" s="32"/>
      <c r="I77" s="32"/>
      <c r="J77" s="4" t="s">
        <v>0</v>
      </c>
      <c r="K77" s="11">
        <f>K78+K79</f>
        <v>1042</v>
      </c>
      <c r="L77" s="11">
        <v>0</v>
      </c>
      <c r="M77" s="11">
        <f>M78+M79</f>
        <v>1042</v>
      </c>
      <c r="N77" s="21">
        <f>N78+N79</f>
        <v>1152</v>
      </c>
      <c r="O77" s="22"/>
      <c r="P77" s="11">
        <v>0</v>
      </c>
      <c r="Q77" s="20">
        <f>Q78+Q79</f>
        <v>1152</v>
      </c>
      <c r="R77" s="20"/>
    </row>
    <row r="78" spans="1:18" s="1" customFormat="1" ht="24" customHeight="1">
      <c r="A78" s="27" t="s">
        <v>13</v>
      </c>
      <c r="B78" s="27"/>
      <c r="C78" s="27"/>
      <c r="D78" s="27"/>
      <c r="E78" s="27"/>
      <c r="F78" s="32" t="s">
        <v>19</v>
      </c>
      <c r="G78" s="32"/>
      <c r="H78" s="32"/>
      <c r="I78" s="32"/>
      <c r="J78" s="4" t="s">
        <v>12</v>
      </c>
      <c r="K78" s="11">
        <v>830</v>
      </c>
      <c r="L78" s="12">
        <v>0</v>
      </c>
      <c r="M78" s="11">
        <v>830</v>
      </c>
      <c r="N78" s="21">
        <v>940</v>
      </c>
      <c r="O78" s="29"/>
      <c r="P78" s="13">
        <v>0</v>
      </c>
      <c r="Q78" s="21">
        <v>940</v>
      </c>
      <c r="R78" s="22"/>
    </row>
    <row r="79" spans="1:18" s="1" customFormat="1" ht="13.5" customHeight="1">
      <c r="A79" s="27" t="s">
        <v>11</v>
      </c>
      <c r="B79" s="27"/>
      <c r="C79" s="27"/>
      <c r="D79" s="27"/>
      <c r="E79" s="27"/>
      <c r="F79" s="32" t="s">
        <v>19</v>
      </c>
      <c r="G79" s="32"/>
      <c r="H79" s="32"/>
      <c r="I79" s="32"/>
      <c r="J79" s="4" t="s">
        <v>10</v>
      </c>
      <c r="K79" s="11">
        <v>212</v>
      </c>
      <c r="L79" s="12">
        <v>0</v>
      </c>
      <c r="M79" s="11">
        <v>212</v>
      </c>
      <c r="N79" s="21">
        <v>212</v>
      </c>
      <c r="O79" s="29"/>
      <c r="P79" s="13">
        <v>0</v>
      </c>
      <c r="Q79" s="21">
        <v>212</v>
      </c>
      <c r="R79" s="22"/>
    </row>
    <row r="80" spans="1:18" s="1" customFormat="1" ht="33.75" customHeight="1">
      <c r="A80" s="33" t="s">
        <v>96</v>
      </c>
      <c r="B80" s="33"/>
      <c r="C80" s="33"/>
      <c r="D80" s="33"/>
      <c r="E80" s="33"/>
      <c r="F80" s="41" t="s">
        <v>97</v>
      </c>
      <c r="G80" s="41"/>
      <c r="H80" s="41"/>
      <c r="I80" s="41"/>
      <c r="J80" s="5" t="s">
        <v>0</v>
      </c>
      <c r="K80" s="14">
        <f>K81</f>
        <v>100</v>
      </c>
      <c r="L80" s="14">
        <v>0</v>
      </c>
      <c r="M80" s="14">
        <f aca="true" t="shared" si="2" ref="M80:N82">M81</f>
        <v>100</v>
      </c>
      <c r="N80" s="34">
        <f t="shared" si="2"/>
        <v>100</v>
      </c>
      <c r="O80" s="35"/>
      <c r="P80" s="14">
        <v>0</v>
      </c>
      <c r="Q80" s="30">
        <f>Q81</f>
        <v>100</v>
      </c>
      <c r="R80" s="30"/>
    </row>
    <row r="81" spans="1:18" s="1" customFormat="1" ht="17.25" customHeight="1">
      <c r="A81" s="37" t="s">
        <v>98</v>
      </c>
      <c r="B81" s="37"/>
      <c r="C81" s="37"/>
      <c r="D81" s="37"/>
      <c r="E81" s="37"/>
      <c r="F81" s="28" t="s">
        <v>105</v>
      </c>
      <c r="G81" s="38"/>
      <c r="H81" s="38"/>
      <c r="I81" s="38"/>
      <c r="J81" s="4" t="s">
        <v>0</v>
      </c>
      <c r="K81" s="11">
        <f>K82</f>
        <v>100</v>
      </c>
      <c r="L81" s="11">
        <v>0</v>
      </c>
      <c r="M81" s="11">
        <f t="shared" si="2"/>
        <v>100</v>
      </c>
      <c r="N81" s="21">
        <f t="shared" si="2"/>
        <v>100</v>
      </c>
      <c r="O81" s="22"/>
      <c r="P81" s="11">
        <v>0</v>
      </c>
      <c r="Q81" s="20">
        <f>Q82</f>
        <v>100</v>
      </c>
      <c r="R81" s="20"/>
    </row>
    <row r="82" spans="1:18" s="1" customFormat="1" ht="13.5" customHeight="1">
      <c r="A82" s="27" t="s">
        <v>33</v>
      </c>
      <c r="B82" s="27"/>
      <c r="C82" s="27"/>
      <c r="D82" s="27"/>
      <c r="E82" s="27"/>
      <c r="F82" s="32" t="s">
        <v>32</v>
      </c>
      <c r="G82" s="32"/>
      <c r="H82" s="32"/>
      <c r="I82" s="32"/>
      <c r="J82" s="4" t="s">
        <v>0</v>
      </c>
      <c r="K82" s="11">
        <f>K83</f>
        <v>100</v>
      </c>
      <c r="L82" s="11">
        <v>0</v>
      </c>
      <c r="M82" s="11">
        <f t="shared" si="2"/>
        <v>100</v>
      </c>
      <c r="N82" s="21">
        <f t="shared" si="2"/>
        <v>100</v>
      </c>
      <c r="O82" s="22"/>
      <c r="P82" s="11">
        <v>0</v>
      </c>
      <c r="Q82" s="20">
        <f>Q83</f>
        <v>100</v>
      </c>
      <c r="R82" s="20"/>
    </row>
    <row r="83" spans="1:18" s="1" customFormat="1" ht="24" customHeight="1">
      <c r="A83" s="27" t="s">
        <v>13</v>
      </c>
      <c r="B83" s="27"/>
      <c r="C83" s="27"/>
      <c r="D83" s="27"/>
      <c r="E83" s="27"/>
      <c r="F83" s="32" t="s">
        <v>32</v>
      </c>
      <c r="G83" s="32"/>
      <c r="H83" s="32"/>
      <c r="I83" s="32"/>
      <c r="J83" s="4" t="s">
        <v>12</v>
      </c>
      <c r="K83" s="11">
        <v>100</v>
      </c>
      <c r="L83" s="12">
        <v>0</v>
      </c>
      <c r="M83" s="11">
        <v>100</v>
      </c>
      <c r="N83" s="21">
        <v>100</v>
      </c>
      <c r="O83" s="29"/>
      <c r="P83" s="13">
        <v>0</v>
      </c>
      <c r="Q83" s="21">
        <v>100</v>
      </c>
      <c r="R83" s="22"/>
    </row>
    <row r="84" spans="1:18" s="1" customFormat="1" ht="13.5" customHeight="1">
      <c r="A84" s="33" t="s">
        <v>59</v>
      </c>
      <c r="B84" s="33"/>
      <c r="C84" s="33"/>
      <c r="D84" s="33"/>
      <c r="E84" s="33"/>
      <c r="F84" s="39" t="s">
        <v>0</v>
      </c>
      <c r="G84" s="39"/>
      <c r="H84" s="39"/>
      <c r="I84" s="39"/>
      <c r="J84" s="5" t="s">
        <v>0</v>
      </c>
      <c r="K84" s="14">
        <f>K85+K88+K91+K94</f>
        <v>3024.1954800000003</v>
      </c>
      <c r="L84" s="14">
        <v>0</v>
      </c>
      <c r="M84" s="14">
        <f>M85+M88+M91+M94</f>
        <v>3024.1954800000003</v>
      </c>
      <c r="N84" s="34">
        <f>N85+N88+N91+N94</f>
        <v>3640.89194</v>
      </c>
      <c r="O84" s="35"/>
      <c r="P84" s="14">
        <v>0</v>
      </c>
      <c r="Q84" s="30">
        <f>Q85+Q88+Q91+Q94</f>
        <v>3640.89194</v>
      </c>
      <c r="R84" s="30"/>
    </row>
    <row r="85" spans="1:18" s="1" customFormat="1" ht="13.5" customHeight="1">
      <c r="A85" s="33" t="s">
        <v>102</v>
      </c>
      <c r="B85" s="33"/>
      <c r="C85" s="33"/>
      <c r="D85" s="33"/>
      <c r="E85" s="33"/>
      <c r="F85" s="36" t="s">
        <v>106</v>
      </c>
      <c r="G85" s="36"/>
      <c r="H85" s="36"/>
      <c r="I85" s="36"/>
      <c r="J85" s="4" t="s">
        <v>0</v>
      </c>
      <c r="K85" s="14">
        <f>K86</f>
        <v>647.56798</v>
      </c>
      <c r="L85" s="14">
        <v>0</v>
      </c>
      <c r="M85" s="14">
        <f>M86</f>
        <v>647.56798</v>
      </c>
      <c r="N85" s="34">
        <f>N86</f>
        <v>1257.60194</v>
      </c>
      <c r="O85" s="35"/>
      <c r="P85" s="14">
        <v>0</v>
      </c>
      <c r="Q85" s="30">
        <f>Q86</f>
        <v>1257.60194</v>
      </c>
      <c r="R85" s="30"/>
    </row>
    <row r="86" spans="1:18" s="1" customFormat="1" ht="13.5" customHeight="1">
      <c r="A86" s="27" t="s">
        <v>27</v>
      </c>
      <c r="B86" s="27"/>
      <c r="C86" s="27"/>
      <c r="D86" s="27"/>
      <c r="E86" s="27"/>
      <c r="F86" s="32" t="s">
        <v>26</v>
      </c>
      <c r="G86" s="32"/>
      <c r="H86" s="32"/>
      <c r="I86" s="32"/>
      <c r="J86" s="4" t="s">
        <v>0</v>
      </c>
      <c r="K86" s="11">
        <f>K87</f>
        <v>647.56798</v>
      </c>
      <c r="L86" s="11">
        <v>0</v>
      </c>
      <c r="M86" s="11">
        <f>M87</f>
        <v>647.56798</v>
      </c>
      <c r="N86" s="21">
        <f>N87</f>
        <v>1257.60194</v>
      </c>
      <c r="O86" s="22"/>
      <c r="P86" s="11">
        <v>0</v>
      </c>
      <c r="Q86" s="20">
        <f>Q87</f>
        <v>1257.60194</v>
      </c>
      <c r="R86" s="20"/>
    </row>
    <row r="87" spans="1:18" s="1" customFormat="1" ht="13.5" customHeight="1">
      <c r="A87" s="27" t="s">
        <v>28</v>
      </c>
      <c r="B87" s="27"/>
      <c r="C87" s="27"/>
      <c r="D87" s="27"/>
      <c r="E87" s="27"/>
      <c r="F87" s="32" t="s">
        <v>26</v>
      </c>
      <c r="G87" s="32"/>
      <c r="H87" s="32"/>
      <c r="I87" s="32"/>
      <c r="J87" s="19">
        <v>870</v>
      </c>
      <c r="K87" s="11">
        <v>647.56798</v>
      </c>
      <c r="L87" s="12">
        <v>0</v>
      </c>
      <c r="M87" s="11">
        <v>647.56798</v>
      </c>
      <c r="N87" s="21">
        <v>1257.60194</v>
      </c>
      <c r="O87" s="29"/>
      <c r="P87" s="13">
        <v>0</v>
      </c>
      <c r="Q87" s="21">
        <v>1257.60194</v>
      </c>
      <c r="R87" s="22"/>
    </row>
    <row r="88" spans="1:18" s="1" customFormat="1" ht="13.5" customHeight="1">
      <c r="A88" s="33" t="s">
        <v>14</v>
      </c>
      <c r="B88" s="33"/>
      <c r="C88" s="33"/>
      <c r="D88" s="33"/>
      <c r="E88" s="33"/>
      <c r="F88" s="39" t="s">
        <v>0</v>
      </c>
      <c r="G88" s="39"/>
      <c r="H88" s="39"/>
      <c r="I88" s="39"/>
      <c r="J88" s="5" t="s">
        <v>0</v>
      </c>
      <c r="K88" s="14">
        <f>K89</f>
        <v>50</v>
      </c>
      <c r="L88" s="14">
        <v>0</v>
      </c>
      <c r="M88" s="14">
        <f>M89</f>
        <v>50</v>
      </c>
      <c r="N88" s="34">
        <f>N89</f>
        <v>50</v>
      </c>
      <c r="O88" s="35"/>
      <c r="P88" s="14">
        <v>0</v>
      </c>
      <c r="Q88" s="30">
        <f>Q89</f>
        <v>50</v>
      </c>
      <c r="R88" s="30"/>
    </row>
    <row r="89" spans="1:18" s="1" customFormat="1" ht="13.5" customHeight="1">
      <c r="A89" s="27" t="s">
        <v>16</v>
      </c>
      <c r="B89" s="27"/>
      <c r="C89" s="27"/>
      <c r="D89" s="27"/>
      <c r="E89" s="27"/>
      <c r="F89" s="32" t="s">
        <v>15</v>
      </c>
      <c r="G89" s="32"/>
      <c r="H89" s="32"/>
      <c r="I89" s="32"/>
      <c r="J89" s="4" t="s">
        <v>0</v>
      </c>
      <c r="K89" s="11">
        <f>K90</f>
        <v>50</v>
      </c>
      <c r="L89" s="11">
        <v>0</v>
      </c>
      <c r="M89" s="11">
        <f>M90</f>
        <v>50</v>
      </c>
      <c r="N89" s="21">
        <f>N90</f>
        <v>50</v>
      </c>
      <c r="O89" s="22"/>
      <c r="P89" s="11">
        <v>0</v>
      </c>
      <c r="Q89" s="20">
        <f>Q90</f>
        <v>50</v>
      </c>
      <c r="R89" s="20"/>
    </row>
    <row r="90" spans="1:18" s="1" customFormat="1" ht="13.5" customHeight="1">
      <c r="A90" s="27" t="s">
        <v>18</v>
      </c>
      <c r="B90" s="27"/>
      <c r="C90" s="27"/>
      <c r="D90" s="27"/>
      <c r="E90" s="27"/>
      <c r="F90" s="32" t="s">
        <v>15</v>
      </c>
      <c r="G90" s="32"/>
      <c r="H90" s="32"/>
      <c r="I90" s="32"/>
      <c r="J90" s="4" t="s">
        <v>17</v>
      </c>
      <c r="K90" s="11">
        <v>50</v>
      </c>
      <c r="L90" s="12">
        <v>0</v>
      </c>
      <c r="M90" s="11">
        <v>50</v>
      </c>
      <c r="N90" s="21">
        <v>50</v>
      </c>
      <c r="O90" s="29"/>
      <c r="P90" s="13">
        <v>0</v>
      </c>
      <c r="Q90" s="21">
        <v>50</v>
      </c>
      <c r="R90" s="22"/>
    </row>
    <row r="91" spans="1:18" s="1" customFormat="1" ht="13.5" customHeight="1">
      <c r="A91" s="33" t="s">
        <v>29</v>
      </c>
      <c r="B91" s="33"/>
      <c r="C91" s="33"/>
      <c r="D91" s="33"/>
      <c r="E91" s="33"/>
      <c r="F91" s="36" t="s">
        <v>106</v>
      </c>
      <c r="G91" s="36"/>
      <c r="H91" s="36"/>
      <c r="I91" s="36"/>
      <c r="J91" s="5" t="s">
        <v>0</v>
      </c>
      <c r="K91" s="14">
        <f>K92</f>
        <v>226.6275</v>
      </c>
      <c r="L91" s="14">
        <v>0</v>
      </c>
      <c r="M91" s="14">
        <f>M92</f>
        <v>226.6275</v>
      </c>
      <c r="N91" s="34">
        <f>N92</f>
        <v>233.29</v>
      </c>
      <c r="O91" s="35"/>
      <c r="P91" s="14">
        <v>0</v>
      </c>
      <c r="Q91" s="30">
        <f>Q92</f>
        <v>233.29</v>
      </c>
      <c r="R91" s="30"/>
    </row>
    <row r="92" spans="1:18" s="1" customFormat="1" ht="24" customHeight="1">
      <c r="A92" s="27" t="s">
        <v>31</v>
      </c>
      <c r="B92" s="27"/>
      <c r="C92" s="27"/>
      <c r="D92" s="27"/>
      <c r="E92" s="27"/>
      <c r="F92" s="32" t="s">
        <v>30</v>
      </c>
      <c r="G92" s="32"/>
      <c r="H92" s="32"/>
      <c r="I92" s="32"/>
      <c r="J92" s="4" t="s">
        <v>0</v>
      </c>
      <c r="K92" s="11">
        <f>K93</f>
        <v>226.6275</v>
      </c>
      <c r="L92" s="11">
        <v>0</v>
      </c>
      <c r="M92" s="11">
        <f>M93</f>
        <v>226.6275</v>
      </c>
      <c r="N92" s="21">
        <f>N93</f>
        <v>233.29</v>
      </c>
      <c r="O92" s="22"/>
      <c r="P92" s="11">
        <v>0</v>
      </c>
      <c r="Q92" s="20">
        <f>Q93</f>
        <v>233.29</v>
      </c>
      <c r="R92" s="20"/>
    </row>
    <row r="93" spans="1:18" s="1" customFormat="1" ht="17.25" customHeight="1">
      <c r="A93" s="27" t="s">
        <v>8</v>
      </c>
      <c r="B93" s="27"/>
      <c r="C93" s="27"/>
      <c r="D93" s="27"/>
      <c r="E93" s="27"/>
      <c r="F93" s="32" t="s">
        <v>30</v>
      </c>
      <c r="G93" s="32"/>
      <c r="H93" s="32"/>
      <c r="I93" s="32"/>
      <c r="J93" s="4" t="s">
        <v>7</v>
      </c>
      <c r="K93" s="11">
        <v>226.6275</v>
      </c>
      <c r="L93" s="12">
        <v>0</v>
      </c>
      <c r="M93" s="11">
        <v>226.6275</v>
      </c>
      <c r="N93" s="21">
        <v>233.29</v>
      </c>
      <c r="O93" s="29"/>
      <c r="P93" s="13">
        <v>0</v>
      </c>
      <c r="Q93" s="21">
        <v>233.29</v>
      </c>
      <c r="R93" s="22"/>
    </row>
    <row r="94" spans="1:18" s="1" customFormat="1" ht="24" customHeight="1">
      <c r="A94" s="33" t="s">
        <v>4</v>
      </c>
      <c r="B94" s="33"/>
      <c r="C94" s="33"/>
      <c r="D94" s="33"/>
      <c r="E94" s="33"/>
      <c r="F94" s="36" t="s">
        <v>106</v>
      </c>
      <c r="G94" s="36"/>
      <c r="H94" s="36"/>
      <c r="I94" s="36"/>
      <c r="J94" s="5" t="s">
        <v>0</v>
      </c>
      <c r="K94" s="14">
        <f>K95</f>
        <v>2100</v>
      </c>
      <c r="L94" s="14">
        <v>0</v>
      </c>
      <c r="M94" s="14">
        <f>M95</f>
        <v>2100</v>
      </c>
      <c r="N94" s="34">
        <f>N95</f>
        <v>2100</v>
      </c>
      <c r="O94" s="35"/>
      <c r="P94" s="14">
        <v>0</v>
      </c>
      <c r="Q94" s="30">
        <f>Q95</f>
        <v>2100</v>
      </c>
      <c r="R94" s="30"/>
    </row>
    <row r="95" spans="1:18" s="1" customFormat="1" ht="13.5" customHeight="1">
      <c r="A95" s="27" t="s">
        <v>6</v>
      </c>
      <c r="B95" s="27"/>
      <c r="C95" s="27"/>
      <c r="D95" s="27"/>
      <c r="E95" s="27"/>
      <c r="F95" s="32" t="s">
        <v>5</v>
      </c>
      <c r="G95" s="32"/>
      <c r="H95" s="32"/>
      <c r="I95" s="32"/>
      <c r="J95" s="4" t="s">
        <v>0</v>
      </c>
      <c r="K95" s="11">
        <f>K96</f>
        <v>2100</v>
      </c>
      <c r="L95" s="11">
        <v>0</v>
      </c>
      <c r="M95" s="11">
        <f>M96</f>
        <v>2100</v>
      </c>
      <c r="N95" s="21">
        <f>N96</f>
        <v>2100</v>
      </c>
      <c r="O95" s="22"/>
      <c r="P95" s="11">
        <v>0</v>
      </c>
      <c r="Q95" s="20">
        <f>Q96</f>
        <v>2100</v>
      </c>
      <c r="R95" s="20"/>
    </row>
    <row r="96" spans="1:18" s="1" customFormat="1" ht="17.25" customHeight="1">
      <c r="A96" s="27" t="s">
        <v>8</v>
      </c>
      <c r="B96" s="27"/>
      <c r="C96" s="27"/>
      <c r="D96" s="27"/>
      <c r="E96" s="27"/>
      <c r="F96" s="32" t="s">
        <v>5</v>
      </c>
      <c r="G96" s="32"/>
      <c r="H96" s="32"/>
      <c r="I96" s="32"/>
      <c r="J96" s="4" t="s">
        <v>7</v>
      </c>
      <c r="K96" s="11">
        <v>2100</v>
      </c>
      <c r="L96" s="12">
        <v>0</v>
      </c>
      <c r="M96" s="11">
        <v>2100</v>
      </c>
      <c r="N96" s="21">
        <v>2100</v>
      </c>
      <c r="O96" s="29"/>
      <c r="P96" s="13">
        <v>0</v>
      </c>
      <c r="Q96" s="21">
        <v>2100</v>
      </c>
      <c r="R96" s="22"/>
    </row>
    <row r="97" spans="1:18" s="1" customFormat="1" ht="15" customHeight="1">
      <c r="A97" s="52" t="s">
        <v>56</v>
      </c>
      <c r="B97" s="53"/>
      <c r="C97" s="53"/>
      <c r="D97" s="53"/>
      <c r="E97" s="53"/>
      <c r="F97" s="53"/>
      <c r="G97" s="53"/>
      <c r="H97" s="53"/>
      <c r="I97" s="53"/>
      <c r="J97" s="54"/>
      <c r="K97" s="16">
        <f>K84+K10</f>
        <v>25902.71914</v>
      </c>
      <c r="L97" s="16">
        <v>0</v>
      </c>
      <c r="M97" s="16">
        <f>M84+M10</f>
        <v>25902.71914</v>
      </c>
      <c r="N97" s="50">
        <f>N84+N10</f>
        <v>25152.03875</v>
      </c>
      <c r="O97" s="51"/>
      <c r="P97" s="16">
        <v>0</v>
      </c>
      <c r="Q97" s="23">
        <f>Q84+Q10</f>
        <v>25152.03875</v>
      </c>
      <c r="R97" s="23"/>
    </row>
  </sheetData>
  <sheetProtection/>
  <mergeCells count="360">
    <mergeCell ref="F71:I71"/>
    <mergeCell ref="F50:I50"/>
    <mergeCell ref="F30:I30"/>
    <mergeCell ref="A50:E50"/>
    <mergeCell ref="A48:E48"/>
    <mergeCell ref="A52:E52"/>
    <mergeCell ref="A66:E66"/>
    <mergeCell ref="A53:E53"/>
    <mergeCell ref="A37:E37"/>
    <mergeCell ref="A35:E35"/>
    <mergeCell ref="F94:I94"/>
    <mergeCell ref="F95:I95"/>
    <mergeCell ref="F74:I74"/>
    <mergeCell ref="N82:O82"/>
    <mergeCell ref="F80:I80"/>
    <mergeCell ref="F82:I82"/>
    <mergeCell ref="N81:O81"/>
    <mergeCell ref="F83:I83"/>
    <mergeCell ref="F86:I86"/>
    <mergeCell ref="N85:O85"/>
    <mergeCell ref="N66:O66"/>
    <mergeCell ref="A71:E71"/>
    <mergeCell ref="N71:O71"/>
    <mergeCell ref="N97:O97"/>
    <mergeCell ref="A73:E73"/>
    <mergeCell ref="N73:O73"/>
    <mergeCell ref="A74:E74"/>
    <mergeCell ref="N74:O74"/>
    <mergeCell ref="A97:J97"/>
    <mergeCell ref="A81:E81"/>
    <mergeCell ref="N53:O53"/>
    <mergeCell ref="F52:I52"/>
    <mergeCell ref="F53:I53"/>
    <mergeCell ref="F73:I73"/>
    <mergeCell ref="N48:O48"/>
    <mergeCell ref="A49:E49"/>
    <mergeCell ref="N49:O49"/>
    <mergeCell ref="F48:I48"/>
    <mergeCell ref="F49:I49"/>
    <mergeCell ref="A64:E64"/>
    <mergeCell ref="N46:O46"/>
    <mergeCell ref="A47:E47"/>
    <mergeCell ref="N47:O47"/>
    <mergeCell ref="F46:I46"/>
    <mergeCell ref="F47:I47"/>
    <mergeCell ref="N52:O52"/>
    <mergeCell ref="N50:O50"/>
    <mergeCell ref="F40:I40"/>
    <mergeCell ref="A41:E41"/>
    <mergeCell ref="N41:O41"/>
    <mergeCell ref="A42:E42"/>
    <mergeCell ref="N42:O42"/>
    <mergeCell ref="F41:I41"/>
    <mergeCell ref="F42:I42"/>
    <mergeCell ref="N37:O37"/>
    <mergeCell ref="F37:I37"/>
    <mergeCell ref="A43:E43"/>
    <mergeCell ref="F43:I43"/>
    <mergeCell ref="A39:E39"/>
    <mergeCell ref="N39:O39"/>
    <mergeCell ref="A40:E40"/>
    <mergeCell ref="N38:O38"/>
    <mergeCell ref="N40:O40"/>
    <mergeCell ref="F39:I39"/>
    <mergeCell ref="N35:O35"/>
    <mergeCell ref="A36:E36"/>
    <mergeCell ref="N36:O36"/>
    <mergeCell ref="F35:I35"/>
    <mergeCell ref="F36:I36"/>
    <mergeCell ref="A19:E19"/>
    <mergeCell ref="N19:O19"/>
    <mergeCell ref="A33:E33"/>
    <mergeCell ref="N33:O33"/>
    <mergeCell ref="F19:I19"/>
    <mergeCell ref="F33:I33"/>
    <mergeCell ref="N21:O21"/>
    <mergeCell ref="N24:O24"/>
    <mergeCell ref="A25:E25"/>
    <mergeCell ref="F25:I25"/>
    <mergeCell ref="A16:E16"/>
    <mergeCell ref="N16:O16"/>
    <mergeCell ref="A18:E18"/>
    <mergeCell ref="N18:O18"/>
    <mergeCell ref="F16:I16"/>
    <mergeCell ref="F18:I18"/>
    <mergeCell ref="A17:E17"/>
    <mergeCell ref="F17:I17"/>
    <mergeCell ref="N17:O17"/>
    <mergeCell ref="F12:I12"/>
    <mergeCell ref="A14:E14"/>
    <mergeCell ref="N14:O14"/>
    <mergeCell ref="A15:E15"/>
    <mergeCell ref="N15:O15"/>
    <mergeCell ref="F14:I14"/>
    <mergeCell ref="F15:I15"/>
    <mergeCell ref="N12:O12"/>
    <mergeCell ref="N32:O32"/>
    <mergeCell ref="F31:I31"/>
    <mergeCell ref="F32:I32"/>
    <mergeCell ref="A11:E11"/>
    <mergeCell ref="N11:O11"/>
    <mergeCell ref="A13:E13"/>
    <mergeCell ref="N13:O13"/>
    <mergeCell ref="F11:I11"/>
    <mergeCell ref="F13:I13"/>
    <mergeCell ref="A12:E12"/>
    <mergeCell ref="A29:E29"/>
    <mergeCell ref="N29:O29"/>
    <mergeCell ref="F28:I28"/>
    <mergeCell ref="F29:I29"/>
    <mergeCell ref="F26:I26"/>
    <mergeCell ref="F22:I22"/>
    <mergeCell ref="F23:I23"/>
    <mergeCell ref="A26:E26"/>
    <mergeCell ref="A31:E31"/>
    <mergeCell ref="N31:O31"/>
    <mergeCell ref="N30:O30"/>
    <mergeCell ref="A30:E30"/>
    <mergeCell ref="A27:E27"/>
    <mergeCell ref="N27:O27"/>
    <mergeCell ref="F27:I27"/>
    <mergeCell ref="A28:E28"/>
    <mergeCell ref="N28:O28"/>
    <mergeCell ref="N26:O26"/>
    <mergeCell ref="A24:E24"/>
    <mergeCell ref="F24:I24"/>
    <mergeCell ref="N25:O25"/>
    <mergeCell ref="A20:E20"/>
    <mergeCell ref="N20:O20"/>
    <mergeCell ref="F20:I20"/>
    <mergeCell ref="A21:E21"/>
    <mergeCell ref="F21:I21"/>
    <mergeCell ref="A22:E22"/>
    <mergeCell ref="N22:O22"/>
    <mergeCell ref="A23:E23"/>
    <mergeCell ref="N23:O23"/>
    <mergeCell ref="F87:I87"/>
    <mergeCell ref="F91:I91"/>
    <mergeCell ref="A83:E83"/>
    <mergeCell ref="N83:O83"/>
    <mergeCell ref="F81:I81"/>
    <mergeCell ref="A86:E86"/>
    <mergeCell ref="N86:O86"/>
    <mergeCell ref="A93:E93"/>
    <mergeCell ref="N93:O93"/>
    <mergeCell ref="F92:I92"/>
    <mergeCell ref="F93:I93"/>
    <mergeCell ref="A92:E92"/>
    <mergeCell ref="N64:O64"/>
    <mergeCell ref="N92:O92"/>
    <mergeCell ref="A89:E89"/>
    <mergeCell ref="A65:E65"/>
    <mergeCell ref="N65:O65"/>
    <mergeCell ref="A80:E80"/>
    <mergeCell ref="N80:O80"/>
    <mergeCell ref="A82:E82"/>
    <mergeCell ref="A62:E62"/>
    <mergeCell ref="N62:O62"/>
    <mergeCell ref="F61:I61"/>
    <mergeCell ref="F62:I62"/>
    <mergeCell ref="F65:I65"/>
    <mergeCell ref="A63:E63"/>
    <mergeCell ref="N63:O63"/>
    <mergeCell ref="A79:E79"/>
    <mergeCell ref="N79:O79"/>
    <mergeCell ref="F78:I78"/>
    <mergeCell ref="F79:I79"/>
    <mergeCell ref="N59:O59"/>
    <mergeCell ref="A60:E60"/>
    <mergeCell ref="N60:O60"/>
    <mergeCell ref="F59:I59"/>
    <mergeCell ref="F60:I60"/>
    <mergeCell ref="F63:I63"/>
    <mergeCell ref="F75:I75"/>
    <mergeCell ref="F77:I77"/>
    <mergeCell ref="A76:E76"/>
    <mergeCell ref="F76:I76"/>
    <mergeCell ref="A78:E78"/>
    <mergeCell ref="N78:O78"/>
    <mergeCell ref="N76:O76"/>
    <mergeCell ref="A75:E75"/>
    <mergeCell ref="N75:O75"/>
    <mergeCell ref="A69:E69"/>
    <mergeCell ref="N69:O69"/>
    <mergeCell ref="F69:I69"/>
    <mergeCell ref="F88:I88"/>
    <mergeCell ref="A85:E85"/>
    <mergeCell ref="F85:I85"/>
    <mergeCell ref="A87:E87"/>
    <mergeCell ref="N87:O87"/>
    <mergeCell ref="A77:E77"/>
    <mergeCell ref="N77:O77"/>
    <mergeCell ref="A67:E67"/>
    <mergeCell ref="N67:O67"/>
    <mergeCell ref="A59:E59"/>
    <mergeCell ref="A68:E68"/>
    <mergeCell ref="N68:O68"/>
    <mergeCell ref="F67:I67"/>
    <mergeCell ref="F68:I68"/>
    <mergeCell ref="F64:I64"/>
    <mergeCell ref="A61:E61"/>
    <mergeCell ref="N61:O61"/>
    <mergeCell ref="F55:I55"/>
    <mergeCell ref="N55:O55"/>
    <mergeCell ref="A58:E58"/>
    <mergeCell ref="N58:O58"/>
    <mergeCell ref="F57:I57"/>
    <mergeCell ref="F58:I58"/>
    <mergeCell ref="A95:E95"/>
    <mergeCell ref="N95:O95"/>
    <mergeCell ref="A96:E96"/>
    <mergeCell ref="N96:O96"/>
    <mergeCell ref="F96:I96"/>
    <mergeCell ref="Q70:R70"/>
    <mergeCell ref="N89:O89"/>
    <mergeCell ref="A90:E90"/>
    <mergeCell ref="N90:O90"/>
    <mergeCell ref="F89:I89"/>
    <mergeCell ref="A94:E94"/>
    <mergeCell ref="N94:O94"/>
    <mergeCell ref="A84:E84"/>
    <mergeCell ref="F84:I84"/>
    <mergeCell ref="N84:O84"/>
    <mergeCell ref="A88:E88"/>
    <mergeCell ref="N88:O88"/>
    <mergeCell ref="F90:I90"/>
    <mergeCell ref="A91:E91"/>
    <mergeCell ref="N91:O91"/>
    <mergeCell ref="A8:E8"/>
    <mergeCell ref="N8:O8"/>
    <mergeCell ref="A9:E9"/>
    <mergeCell ref="N9:O9"/>
    <mergeCell ref="F8:I8"/>
    <mergeCell ref="F9:I9"/>
    <mergeCell ref="A10:E10"/>
    <mergeCell ref="N10:O10"/>
    <mergeCell ref="F10:I10"/>
    <mergeCell ref="A32:E32"/>
    <mergeCell ref="N43:O43"/>
    <mergeCell ref="A51:E51"/>
    <mergeCell ref="F51:I51"/>
    <mergeCell ref="N51:O51"/>
    <mergeCell ref="A34:E34"/>
    <mergeCell ref="F34:I34"/>
    <mergeCell ref="N34:O34"/>
    <mergeCell ref="A38:E38"/>
    <mergeCell ref="F38:I38"/>
    <mergeCell ref="A72:E72"/>
    <mergeCell ref="F72:I72"/>
    <mergeCell ref="N72:O72"/>
    <mergeCell ref="A46:E46"/>
    <mergeCell ref="A70:E70"/>
    <mergeCell ref="F70:I70"/>
    <mergeCell ref="N70:O70"/>
    <mergeCell ref="F66:I66"/>
    <mergeCell ref="A54:E54"/>
    <mergeCell ref="N54:O54"/>
    <mergeCell ref="A56:E56"/>
    <mergeCell ref="N56:O56"/>
    <mergeCell ref="F54:I54"/>
    <mergeCell ref="F56:I56"/>
    <mergeCell ref="A57:E57"/>
    <mergeCell ref="N57:O57"/>
    <mergeCell ref="A55:E55"/>
    <mergeCell ref="A44:E44"/>
    <mergeCell ref="F44:I44"/>
    <mergeCell ref="N44:O44"/>
    <mergeCell ref="A45:E45"/>
    <mergeCell ref="F45:I45"/>
    <mergeCell ref="N45:O45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97:R97"/>
    <mergeCell ref="Q8:R8"/>
    <mergeCell ref="Q9:R9"/>
    <mergeCell ref="A5:R6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2020-01-09T12:21:12Z</cp:lastPrinted>
  <dcterms:created xsi:type="dcterms:W3CDTF">2018-11-15T09:48:34Z</dcterms:created>
  <dcterms:modified xsi:type="dcterms:W3CDTF">2020-01-09T12:22:17Z</dcterms:modified>
  <cp:category/>
  <cp:version/>
  <cp:contentType/>
  <cp:contentStatus/>
</cp:coreProperties>
</file>