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приложение 1.1" sheetId="1" r:id="rId1"/>
  </sheets>
  <definedNames>
    <definedName name="_xlnm.Print_Area" localSheetId="0">'приложение 1.1'!$A$1:$O$69</definedName>
  </definedNames>
  <calcPr fullCalcOnLoad="1"/>
</workbook>
</file>

<file path=xl/sharedStrings.xml><?xml version="1.0" encoding="utf-8"?>
<sst xmlns="http://schemas.openxmlformats.org/spreadsheetml/2006/main" count="135" uniqueCount="132">
  <si>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</si>
  <si>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</si>
  <si>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</si>
  <si>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</si>
  <si>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</si>
  <si>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</si>
  <si>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</si>
  <si>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</si>
  <si>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</si>
  <si>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</si>
  <si>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</si>
  <si>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</si>
  <si>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</si>
  <si>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</si>
  <si>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</si>
  <si>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</si>
  <si>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</si>
  <si>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</si>
  <si>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</si>
  <si>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</si>
  <si>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</si>
  <si>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</si>
  <si>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</si>
  <si>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</si>
  <si>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</si>
  <si>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</si>
  <si>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</si>
  <si>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</si>
  <si>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</si>
  <si>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</si>
  <si>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</si>
  <si>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</si>
  <si>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</si>
  <si>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</si>
  <si>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</si>
  <si>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</si>
  <si>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</si>
  <si>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</si>
  <si>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</si>
  <si>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</si>
  <si>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</si>
  <si>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</si>
  <si>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</si>
  <si>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</si>
  <si>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</si>
  <si>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</si>
  <si>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</si>
  <si>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</si>
  <si>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</si>
  <si>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</si>
  <si>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</si>
  <si>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</si>
  <si>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</si>
  <si>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</si>
  <si>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</si>
  <si>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</si>
  <si>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</si>
  <si>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</si>
  <si>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</si>
  <si>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</si>
  <si>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</si>
  <si>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</si>
  <si>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</si>
  <si>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</si>
  <si>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</si>
  <si>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</si>
  <si>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сельского поселения Сентябрьский</t>
  </si>
  <si>
    <t>Приложение 1.1</t>
  </si>
  <si>
    <t>тыс. руб.</t>
  </si>
  <si>
    <t>000 10000000 00 0000 000</t>
  </si>
  <si>
    <t>000 10100000 00 0000 000</t>
  </si>
  <si>
    <t>000 10500000 00 0000 000</t>
  </si>
  <si>
    <t>000 10600000 00 0000 000</t>
  </si>
  <si>
    <t>000 10800000 00 0000 000</t>
  </si>
  <si>
    <t>000 11100000 00 0000 000</t>
  </si>
  <si>
    <t>000 11400000 00 0000 000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</si>
  <si>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</si>
  <si>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</si>
  <si>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</si>
  <si>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000 20000000 00 0000 000</t>
  </si>
  <si>
    <t>000 20200000 00 0000 000</t>
  </si>
  <si>
    <t>000 10300000 00 0000 000</t>
  </si>
  <si>
    <t>НАЛОГИ НА ТОВАРЫ (РАБОТЫ, УСЛУГИ), РЕАЛИЗУЕМЫЕ НА ТЕРРИТОРИИ РОССИЙСКОЙ ФЕДЕРАЦИИ</t>
  </si>
  <si>
    <t>182 10604000 00 0000 110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</si>
  <si>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</si>
  <si>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</si>
  <si>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</si>
  <si>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182 10604011 02 0000 110</t>
  </si>
  <si>
    <t>182 10604012 02 0000 110</t>
  </si>
  <si>
    <t>СУБСИДИИ  БЮДЖЕТАМ БЮДЖЕТНОЙ СИСТЕМЫ РОССИЙСКОЙ ФЕДЕРАЦИИ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</si>
  <si>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</si>
  <si>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 на реализацию программ формирования современной городской среды</t>
  </si>
  <si>
    <t>Субсидии бюджетамза счет средств резервного фонда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</si>
  <si>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</si>
  <si>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</si>
  <si>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</si>
  <si>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</si>
  <si>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</si>
  <si>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</si>
  <si>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</si>
  <si>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650 20215001 00 0000 150</t>
  </si>
  <si>
    <t>650 20215001 10 0000 150</t>
  </si>
  <si>
    <t>650 20220000 00 0000 150</t>
  </si>
  <si>
    <t>650 202255555 10 0000 150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</si>
  <si>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</si>
  <si>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</si>
  <si>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</si>
  <si>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</si>
  <si>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</si>
  <si>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</si>
  <si>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</si>
  <si>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</si>
  <si>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</si>
  <si>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</si>
  <si>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650 11401000 00 0000 410</t>
  </si>
  <si>
    <t>650 11401050 00 0000 410</t>
  </si>
  <si>
    <t>650 11401050 10 0000 410</t>
  </si>
  <si>
    <t>2023 год</t>
  </si>
  <si>
    <t>000 11300000 00 0000 000</t>
  </si>
  <si>
    <t>ДОХОДЫ ОТ ОКАЗАНИЯ ПЛАТНЫХ УСЛУГ (РАБОТ) И КОМПЕНСАЦИИ ЗАТРАТ ГОСУДАРСТВА</t>
  </si>
  <si>
    <t>000  11302000 00 0000  130</t>
  </si>
  <si>
    <t>Доходы от компенсации затрат государства</t>
  </si>
  <si>
    <t>Прочие доходы от компенсации затрат  бюджетов сельских поселений</t>
  </si>
  <si>
    <t xml:space="preserve">  000  11301995 10 0000  130</t>
  </si>
  <si>
    <t>Прочие субсидии бюджетам сельских поселений</t>
  </si>
  <si>
    <t>182 10102020 01 0000 110</t>
  </si>
  <si>
    <t>Прогнозируемый общий объем доходов бюджета сельского поселения Сентябрьский на плановый период 2023-2024 годов</t>
  </si>
  <si>
    <t>2024 год</t>
  </si>
  <si>
    <t>к решению Совета депутатов</t>
  </si>
  <si>
    <t>Отклонение</t>
  </si>
  <si>
    <t>Уточнено на 2023 год</t>
  </si>
  <si>
    <t>от 06.07.2022 г. №210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</si>
</sst>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000"/>
    <numFmt numFmtId="166" formatCode="#,##0.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vertical="center" wrapText="1" shrinkToFit="1"/>
    </xf>
    <xf numFmtId="164" fontId="5" fillId="33" borderId="11" xfId="0" applyNumberFormat="1" applyFont="1" applyFill="1" applyBorder="1" applyAlignment="1">
      <alignment vertical="center" wrapText="1"/>
    </xf>
    <xf numFmtId="164" fontId="7" fillId="33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 shrinkToFit="1"/>
    </xf>
    <xf numFmtId="164" fontId="4" fillId="33" borderId="12" xfId="0" applyNumberFormat="1" applyFont="1" applyFill="1" applyBorder="1" applyAlignment="1">
      <alignment vertical="center" wrapText="1"/>
    </xf>
    <xf numFmtId="164" fontId="4" fillId="33" borderId="13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 shrinkToFit="1"/>
    </xf>
    <xf numFmtId="0" fontId="4" fillId="33" borderId="13" xfId="0" applyNumberFormat="1" applyFont="1" applyFill="1" applyBorder="1" applyAlignment="1">
      <alignment vertical="center" wrapText="1" shrinkToFi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7" fillId="33" borderId="11" xfId="0" applyNumberFormat="1" applyFont="1" applyFill="1" applyBorder="1" applyAlignment="1">
      <alignment horizontal="righ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7" fillId="33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left" vertical="center" wrapText="1" shrinkToFit="1"/>
    </xf>
    <xf numFmtId="49" fontId="4" fillId="33" borderId="14" xfId="0" applyNumberFormat="1" applyFont="1" applyFill="1" applyBorder="1" applyAlignment="1">
      <alignment horizontal="left" vertical="center" wrapText="1" shrinkToFit="1"/>
    </xf>
    <xf numFmtId="49" fontId="4" fillId="33" borderId="13" xfId="0" applyNumberFormat="1" applyFont="1" applyFill="1" applyBorder="1" applyAlignment="1">
      <alignment horizontal="left" vertical="center" wrapText="1" shrinkToFit="1"/>
    </xf>
    <xf numFmtId="164" fontId="7" fillId="33" borderId="12" xfId="0" applyNumberFormat="1" applyFont="1" applyFill="1" applyBorder="1" applyAlignment="1">
      <alignment vertical="center" wrapText="1"/>
    </xf>
    <xf numFmtId="164" fontId="7" fillId="33" borderId="13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70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3.8515625" style="1" customWidth="1"/>
    <col min="12" max="12" width="12.7109375" style="1" customWidth="1"/>
    <col min="13" max="13" width="13.57421875" style="1" customWidth="1"/>
    <col min="14" max="14" width="4.7109375" style="1" customWidth="1"/>
    <col min="15" max="15" width="9.00390625" style="1" customWidth="1"/>
    <col min="17" max="17" width="9.57421875" style="0" bestFit="1" customWidth="1"/>
  </cols>
  <sheetData>
    <row r="1" spans="12:14" ht="12.75">
      <c r="L1" s="4" t="s">
        <v>67</v>
      </c>
      <c r="M1" s="5"/>
      <c r="N1" s="5"/>
    </row>
    <row r="2" spans="12:14" ht="12.75">
      <c r="L2" s="5" t="s">
        <v>128</v>
      </c>
      <c r="M2" s="5"/>
      <c r="N2" s="5"/>
    </row>
    <row r="3" spans="12:14" ht="12.75">
      <c r="L3" s="5" t="s">
        <v>66</v>
      </c>
      <c r="M3" s="5"/>
      <c r="N3" s="5"/>
    </row>
    <row r="4" spans="12:14" ht="12.75">
      <c r="L4" s="5" t="s">
        <v>131</v>
      </c>
      <c r="M4" s="5"/>
      <c r="N4" s="5"/>
    </row>
    <row r="5" ht="12.75">
      <c r="K5" s="2"/>
    </row>
    <row r="6" spans="1:15" s="1" customFormat="1" ht="26.25" customHeight="1">
      <c r="A6" s="40" t="s">
        <v>126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s="1" customFormat="1" ht="13.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68</v>
      </c>
    </row>
    <row r="8" spans="1:15" s="1" customFormat="1" ht="34.5" customHeight="1">
      <c r="A8" s="41" t="s">
        <v>1</v>
      </c>
      <c r="B8" s="41"/>
      <c r="C8" s="41"/>
      <c r="D8" s="41"/>
      <c r="E8" s="41"/>
      <c r="F8" s="41" t="s">
        <v>2</v>
      </c>
      <c r="G8" s="41"/>
      <c r="H8" s="41"/>
      <c r="I8" s="41"/>
      <c r="J8" s="41"/>
      <c r="K8" s="8" t="s">
        <v>117</v>
      </c>
      <c r="L8" s="8" t="s">
        <v>129</v>
      </c>
      <c r="M8" s="8" t="s">
        <v>130</v>
      </c>
      <c r="N8" s="41" t="s">
        <v>127</v>
      </c>
      <c r="O8" s="41"/>
    </row>
    <row r="9" spans="1:15" s="1" customFormat="1" ht="12.75" customHeight="1">
      <c r="A9" s="42" t="s">
        <v>3</v>
      </c>
      <c r="B9" s="42"/>
      <c r="C9" s="42"/>
      <c r="D9" s="42"/>
      <c r="E9" s="42"/>
      <c r="F9" s="42" t="s">
        <v>4</v>
      </c>
      <c r="G9" s="42"/>
      <c r="H9" s="42"/>
      <c r="I9" s="42"/>
      <c r="J9" s="42"/>
      <c r="K9" s="9">
        <v>3</v>
      </c>
      <c r="L9" s="9">
        <v>4</v>
      </c>
      <c r="M9" s="9">
        <v>5</v>
      </c>
      <c r="N9" s="42">
        <v>6</v>
      </c>
      <c r="O9" s="42"/>
    </row>
    <row r="10" spans="1:15" s="1" customFormat="1" ht="13.5" customHeight="1">
      <c r="A10" s="38" t="s">
        <v>69</v>
      </c>
      <c r="B10" s="38"/>
      <c r="C10" s="38"/>
      <c r="D10" s="38"/>
      <c r="E10" s="38"/>
      <c r="F10" s="39" t="s">
        <v>5</v>
      </c>
      <c r="G10" s="39"/>
      <c r="H10" s="39"/>
      <c r="I10" s="39"/>
      <c r="J10" s="39"/>
      <c r="K10" s="12">
        <f>K11+K15+K23+K34+K37+K44+K47</f>
        <v>22019.66</v>
      </c>
      <c r="L10" s="12">
        <f>L11+L15+L23+L34+L37+L44+L47</f>
        <v>0</v>
      </c>
      <c r="M10" s="12">
        <f>M11+M15+M23+M34+M37+M44+M47</f>
        <v>22019.66</v>
      </c>
      <c r="N10" s="30">
        <f>N11+N15+N23+N34+N37+N44+N47</f>
        <v>22096.78</v>
      </c>
      <c r="O10" s="30"/>
    </row>
    <row r="11" spans="1:15" s="1" customFormat="1" ht="13.5" customHeight="1">
      <c r="A11" s="19" t="s">
        <v>70</v>
      </c>
      <c r="B11" s="19"/>
      <c r="C11" s="19"/>
      <c r="D11" s="19"/>
      <c r="E11" s="19"/>
      <c r="F11" s="24" t="s">
        <v>6</v>
      </c>
      <c r="G11" s="24"/>
      <c r="H11" s="24"/>
      <c r="I11" s="24"/>
      <c r="J11" s="24"/>
      <c r="K11" s="13">
        <f>K12</f>
        <v>15005</v>
      </c>
      <c r="L11" s="13">
        <f>L12</f>
        <v>0</v>
      </c>
      <c r="M11" s="13">
        <f>M12</f>
        <v>15005</v>
      </c>
      <c r="N11" s="26">
        <f>N12</f>
        <v>15005</v>
      </c>
      <c r="O11" s="26"/>
    </row>
    <row r="12" spans="1:15" s="1" customFormat="1" ht="13.5" customHeight="1">
      <c r="A12" s="19" t="s">
        <v>7</v>
      </c>
      <c r="B12" s="19"/>
      <c r="C12" s="19"/>
      <c r="D12" s="19"/>
      <c r="E12" s="19"/>
      <c r="F12" s="24" t="s">
        <v>8</v>
      </c>
      <c r="G12" s="24"/>
      <c r="H12" s="24"/>
      <c r="I12" s="24"/>
      <c r="J12" s="24"/>
      <c r="K12" s="13">
        <f>SUM(K13:K14)</f>
        <v>15005</v>
      </c>
      <c r="L12" s="13">
        <f>SUM(L13:L14)</f>
        <v>0</v>
      </c>
      <c r="M12" s="13">
        <f>SUM(M13:M14)</f>
        <v>15005</v>
      </c>
      <c r="N12" s="26">
        <f>SUM(N13:O14)</f>
        <v>15005</v>
      </c>
      <c r="O12" s="26"/>
    </row>
    <row r="13" spans="1:15" s="1" customFormat="1" ht="45" customHeight="1">
      <c r="A13" s="19" t="s">
        <v>9</v>
      </c>
      <c r="B13" s="19"/>
      <c r="C13" s="19"/>
      <c r="D13" s="19"/>
      <c r="E13" s="19"/>
      <c r="F13" s="24" t="s">
        <v>10</v>
      </c>
      <c r="G13" s="24"/>
      <c r="H13" s="24"/>
      <c r="I13" s="24"/>
      <c r="J13" s="24"/>
      <c r="K13" s="10">
        <v>15000</v>
      </c>
      <c r="L13" s="10">
        <v>0</v>
      </c>
      <c r="M13" s="7">
        <f>K13+L13</f>
        <v>15000</v>
      </c>
      <c r="N13" s="25">
        <v>15000</v>
      </c>
      <c r="O13" s="25"/>
    </row>
    <row r="14" spans="1:15" s="1" customFormat="1" ht="24" customHeight="1">
      <c r="A14" s="19" t="s">
        <v>125</v>
      </c>
      <c r="B14" s="19"/>
      <c r="C14" s="19"/>
      <c r="D14" s="19"/>
      <c r="E14" s="19"/>
      <c r="F14" s="24" t="s">
        <v>11</v>
      </c>
      <c r="G14" s="24"/>
      <c r="H14" s="24"/>
      <c r="I14" s="24"/>
      <c r="J14" s="24"/>
      <c r="K14" s="10">
        <v>5</v>
      </c>
      <c r="L14" s="10">
        <v>0</v>
      </c>
      <c r="M14" s="7">
        <f>K14+L14</f>
        <v>5</v>
      </c>
      <c r="N14" s="25">
        <v>5</v>
      </c>
      <c r="O14" s="25"/>
    </row>
    <row r="15" spans="1:18" s="1" customFormat="1" ht="24" customHeight="1">
      <c r="A15" s="19" t="s">
        <v>81</v>
      </c>
      <c r="B15" s="19"/>
      <c r="C15" s="19"/>
      <c r="D15" s="19"/>
      <c r="E15" s="19"/>
      <c r="F15" s="24" t="s">
        <v>82</v>
      </c>
      <c r="G15" s="24"/>
      <c r="H15" s="24"/>
      <c r="I15" s="24"/>
      <c r="J15" s="24"/>
      <c r="K15" s="13">
        <f>SUM(K16:K19)</f>
        <v>548.46</v>
      </c>
      <c r="L15" s="13">
        <f>SUM(L16:L19)</f>
        <v>0</v>
      </c>
      <c r="M15" s="13">
        <f>SUM(M16:M19)</f>
        <v>548.46</v>
      </c>
      <c r="N15" s="26">
        <f>SUM(N16:O19)</f>
        <v>587.98</v>
      </c>
      <c r="O15" s="26"/>
      <c r="Q15" s="6"/>
      <c r="R15" s="6"/>
    </row>
    <row r="16" spans="1:15" s="1" customFormat="1" ht="22.5" customHeight="1">
      <c r="A16" s="19" t="s">
        <v>95</v>
      </c>
      <c r="B16" s="19"/>
      <c r="C16" s="19"/>
      <c r="D16" s="19"/>
      <c r="E16" s="19"/>
      <c r="F16" s="24" t="s">
        <v>62</v>
      </c>
      <c r="G16" s="24"/>
      <c r="H16" s="24"/>
      <c r="I16" s="24"/>
      <c r="J16" s="24"/>
      <c r="K16" s="10">
        <v>245.38</v>
      </c>
      <c r="L16" s="10">
        <v>0</v>
      </c>
      <c r="M16" s="7">
        <f>K16+L16</f>
        <v>245.38</v>
      </c>
      <c r="N16" s="25">
        <v>258.88</v>
      </c>
      <c r="O16" s="25"/>
    </row>
    <row r="17" spans="1:15" s="1" customFormat="1" ht="34.5" customHeight="1">
      <c r="A17" s="19" t="s">
        <v>96</v>
      </c>
      <c r="B17" s="19"/>
      <c r="C17" s="19"/>
      <c r="D17" s="19"/>
      <c r="E17" s="19"/>
      <c r="F17" s="24" t="s">
        <v>63</v>
      </c>
      <c r="G17" s="24"/>
      <c r="H17" s="24"/>
      <c r="I17" s="24"/>
      <c r="J17" s="24"/>
      <c r="K17" s="10">
        <v>1.37</v>
      </c>
      <c r="L17" s="10">
        <v>0</v>
      </c>
      <c r="M17" s="7">
        <f>K17+L17</f>
        <v>1.37</v>
      </c>
      <c r="N17" s="25">
        <v>1.5</v>
      </c>
      <c r="O17" s="25"/>
    </row>
    <row r="18" spans="1:15" s="1" customFormat="1" ht="31.5" customHeight="1">
      <c r="A18" s="19" t="s">
        <v>97</v>
      </c>
      <c r="B18" s="19"/>
      <c r="C18" s="19"/>
      <c r="D18" s="19"/>
      <c r="E18" s="19"/>
      <c r="F18" s="24" t="s">
        <v>64</v>
      </c>
      <c r="G18" s="24"/>
      <c r="H18" s="24"/>
      <c r="I18" s="24"/>
      <c r="J18" s="24"/>
      <c r="K18" s="10">
        <v>332.12</v>
      </c>
      <c r="L18" s="10">
        <v>0</v>
      </c>
      <c r="M18" s="7">
        <f>K18+L18</f>
        <v>332.12</v>
      </c>
      <c r="N18" s="25">
        <v>360.82</v>
      </c>
      <c r="O18" s="25"/>
    </row>
    <row r="19" spans="1:15" s="1" customFormat="1" ht="33" customHeight="1">
      <c r="A19" s="19" t="s">
        <v>98</v>
      </c>
      <c r="B19" s="19"/>
      <c r="C19" s="19"/>
      <c r="D19" s="19"/>
      <c r="E19" s="19"/>
      <c r="F19" s="24" t="s">
        <v>65</v>
      </c>
      <c r="G19" s="24"/>
      <c r="H19" s="24"/>
      <c r="I19" s="24"/>
      <c r="J19" s="24"/>
      <c r="K19" s="10">
        <v>-30.41</v>
      </c>
      <c r="L19" s="10">
        <v>0</v>
      </c>
      <c r="M19" s="7">
        <f>K19+L19</f>
        <v>-30.41</v>
      </c>
      <c r="N19" s="25">
        <v>-33.22</v>
      </c>
      <c r="O19" s="25"/>
    </row>
    <row r="20" spans="1:15" s="1" customFormat="1" ht="13.5" customHeight="1" hidden="1">
      <c r="A20" s="19" t="s">
        <v>71</v>
      </c>
      <c r="B20" s="19"/>
      <c r="C20" s="19"/>
      <c r="D20" s="19"/>
      <c r="E20" s="19"/>
      <c r="F20" s="24" t="s">
        <v>12</v>
      </c>
      <c r="G20" s="24"/>
      <c r="H20" s="24"/>
      <c r="I20" s="24"/>
      <c r="J20" s="24"/>
      <c r="K20" s="25">
        <f>K21</f>
        <v>0</v>
      </c>
      <c r="L20" s="25"/>
      <c r="M20" s="7"/>
      <c r="N20" s="25">
        <f>N21</f>
        <v>0</v>
      </c>
      <c r="O20" s="25"/>
    </row>
    <row r="21" spans="1:15" s="1" customFormat="1" ht="13.5" customHeight="1" hidden="1">
      <c r="A21" s="19" t="s">
        <v>13</v>
      </c>
      <c r="B21" s="19"/>
      <c r="C21" s="19"/>
      <c r="D21" s="19"/>
      <c r="E21" s="19"/>
      <c r="F21" s="24" t="s">
        <v>14</v>
      </c>
      <c r="G21" s="24"/>
      <c r="H21" s="24"/>
      <c r="I21" s="24"/>
      <c r="J21" s="24"/>
      <c r="K21" s="25">
        <v>0</v>
      </c>
      <c r="L21" s="25"/>
      <c r="M21" s="7"/>
      <c r="N21" s="25">
        <v>0</v>
      </c>
      <c r="O21" s="25"/>
    </row>
    <row r="22" spans="1:15" s="1" customFormat="1" ht="13.5" customHeight="1" hidden="1">
      <c r="A22" s="19" t="s">
        <v>15</v>
      </c>
      <c r="B22" s="19"/>
      <c r="C22" s="19"/>
      <c r="D22" s="19"/>
      <c r="E22" s="19"/>
      <c r="F22" s="24" t="s">
        <v>14</v>
      </c>
      <c r="G22" s="24"/>
      <c r="H22" s="24"/>
      <c r="I22" s="24"/>
      <c r="J22" s="24"/>
      <c r="K22" s="25">
        <v>0</v>
      </c>
      <c r="L22" s="25"/>
      <c r="M22" s="7"/>
      <c r="N22" s="25">
        <v>270.9</v>
      </c>
      <c r="O22" s="25"/>
    </row>
    <row r="23" spans="1:15" s="1" customFormat="1" ht="13.5" customHeight="1">
      <c r="A23" s="19" t="s">
        <v>72</v>
      </c>
      <c r="B23" s="19"/>
      <c r="C23" s="19"/>
      <c r="D23" s="19"/>
      <c r="E23" s="19"/>
      <c r="F23" s="24" t="s">
        <v>16</v>
      </c>
      <c r="G23" s="24"/>
      <c r="H23" s="24"/>
      <c r="I23" s="24"/>
      <c r="J23" s="24"/>
      <c r="K23" s="13">
        <f>SUM(K24+K26+K29)</f>
        <v>492.5</v>
      </c>
      <c r="L23" s="13">
        <f>SUM(L24+L26+L29)</f>
        <v>0</v>
      </c>
      <c r="M23" s="13">
        <f>SUM(M24+M26+M29)</f>
        <v>492.5</v>
      </c>
      <c r="N23" s="26">
        <f>N24+N26+N29</f>
        <v>530.1</v>
      </c>
      <c r="O23" s="26"/>
    </row>
    <row r="24" spans="1:15" s="1" customFormat="1" ht="13.5" customHeight="1">
      <c r="A24" s="19" t="s">
        <v>17</v>
      </c>
      <c r="B24" s="19"/>
      <c r="C24" s="19"/>
      <c r="D24" s="19"/>
      <c r="E24" s="19"/>
      <c r="F24" s="24" t="s">
        <v>18</v>
      </c>
      <c r="G24" s="24"/>
      <c r="H24" s="24"/>
      <c r="I24" s="24"/>
      <c r="J24" s="24"/>
      <c r="K24" s="13">
        <f>K25</f>
        <v>347.6</v>
      </c>
      <c r="L24" s="13">
        <f>L25</f>
        <v>0</v>
      </c>
      <c r="M24" s="13">
        <f>M25</f>
        <v>347.6</v>
      </c>
      <c r="N24" s="26">
        <f>N25</f>
        <v>348</v>
      </c>
      <c r="O24" s="26"/>
    </row>
    <row r="25" spans="1:15" s="1" customFormat="1" ht="24" customHeight="1">
      <c r="A25" s="19" t="s">
        <v>19</v>
      </c>
      <c r="B25" s="19"/>
      <c r="C25" s="19"/>
      <c r="D25" s="19"/>
      <c r="E25" s="19"/>
      <c r="F25" s="24" t="s">
        <v>20</v>
      </c>
      <c r="G25" s="24"/>
      <c r="H25" s="24"/>
      <c r="I25" s="24"/>
      <c r="J25" s="24"/>
      <c r="K25" s="10">
        <v>347.6</v>
      </c>
      <c r="L25" s="10">
        <v>0</v>
      </c>
      <c r="M25" s="7">
        <f>K25+L25</f>
        <v>347.6</v>
      </c>
      <c r="N25" s="25">
        <v>348</v>
      </c>
      <c r="O25" s="25"/>
    </row>
    <row r="26" spans="1:15" s="1" customFormat="1" ht="12.75" customHeight="1">
      <c r="A26" s="19" t="s">
        <v>83</v>
      </c>
      <c r="B26" s="19"/>
      <c r="C26" s="19"/>
      <c r="D26" s="19"/>
      <c r="E26" s="19"/>
      <c r="F26" s="24" t="s">
        <v>84</v>
      </c>
      <c r="G26" s="24"/>
      <c r="H26" s="24"/>
      <c r="I26" s="24"/>
      <c r="J26" s="24"/>
      <c r="K26" s="13">
        <f>SUM(K27:K28)</f>
        <v>44.2</v>
      </c>
      <c r="L26" s="13">
        <f>SUM(L27:L28)</f>
        <v>0</v>
      </c>
      <c r="M26" s="13">
        <f>SUM(M27:M28)</f>
        <v>44.2</v>
      </c>
      <c r="N26" s="26">
        <f>SUM(N27:O28)</f>
        <v>44.2</v>
      </c>
      <c r="O26" s="26"/>
    </row>
    <row r="27" spans="1:15" s="1" customFormat="1" ht="11.25" customHeight="1">
      <c r="A27" s="19" t="s">
        <v>87</v>
      </c>
      <c r="B27" s="19"/>
      <c r="C27" s="19"/>
      <c r="D27" s="19"/>
      <c r="E27" s="19"/>
      <c r="F27" s="24" t="s">
        <v>85</v>
      </c>
      <c r="G27" s="24"/>
      <c r="H27" s="24"/>
      <c r="I27" s="24"/>
      <c r="J27" s="24"/>
      <c r="K27" s="10">
        <v>2.2</v>
      </c>
      <c r="L27" s="10">
        <v>0</v>
      </c>
      <c r="M27" s="7">
        <f>K27+L27</f>
        <v>2.2</v>
      </c>
      <c r="N27" s="25">
        <v>2.2</v>
      </c>
      <c r="O27" s="25"/>
    </row>
    <row r="28" spans="1:15" s="1" customFormat="1" ht="12.75" customHeight="1">
      <c r="A28" s="19" t="s">
        <v>88</v>
      </c>
      <c r="B28" s="19"/>
      <c r="C28" s="19"/>
      <c r="D28" s="19"/>
      <c r="E28" s="19"/>
      <c r="F28" s="24" t="s">
        <v>86</v>
      </c>
      <c r="G28" s="24"/>
      <c r="H28" s="24"/>
      <c r="I28" s="24"/>
      <c r="J28" s="24"/>
      <c r="K28" s="10">
        <v>42</v>
      </c>
      <c r="L28" s="10">
        <v>0</v>
      </c>
      <c r="M28" s="7">
        <f>K28+L28</f>
        <v>42</v>
      </c>
      <c r="N28" s="25">
        <v>42</v>
      </c>
      <c r="O28" s="25"/>
    </row>
    <row r="29" spans="1:15" s="1" customFormat="1" ht="13.5" customHeight="1">
      <c r="A29" s="19" t="s">
        <v>21</v>
      </c>
      <c r="B29" s="19"/>
      <c r="C29" s="19"/>
      <c r="D29" s="19"/>
      <c r="E29" s="19"/>
      <c r="F29" s="24" t="s">
        <v>22</v>
      </c>
      <c r="G29" s="24"/>
      <c r="H29" s="24"/>
      <c r="I29" s="24"/>
      <c r="J29" s="24"/>
      <c r="K29" s="13">
        <f>SUM(K30+K32)</f>
        <v>100.7</v>
      </c>
      <c r="L29" s="13">
        <f>SUM(L30+L32)</f>
        <v>0</v>
      </c>
      <c r="M29" s="13">
        <f>SUM(M30+M32)</f>
        <v>100.7</v>
      </c>
      <c r="N29" s="26">
        <f>SUM(N30+N32)</f>
        <v>137.9</v>
      </c>
      <c r="O29" s="26"/>
    </row>
    <row r="30" spans="1:15" s="1" customFormat="1" ht="13.5" customHeight="1">
      <c r="A30" s="19" t="s">
        <v>23</v>
      </c>
      <c r="B30" s="19"/>
      <c r="C30" s="19"/>
      <c r="D30" s="19"/>
      <c r="E30" s="19"/>
      <c r="F30" s="24" t="s">
        <v>24</v>
      </c>
      <c r="G30" s="24"/>
      <c r="H30" s="24"/>
      <c r="I30" s="24"/>
      <c r="J30" s="24"/>
      <c r="K30" s="13">
        <f>K31</f>
        <v>80</v>
      </c>
      <c r="L30" s="13">
        <f>L31</f>
        <v>0</v>
      </c>
      <c r="M30" s="13">
        <f>M31</f>
        <v>80</v>
      </c>
      <c r="N30" s="26">
        <f>N31</f>
        <v>117.2</v>
      </c>
      <c r="O30" s="26"/>
    </row>
    <row r="31" spans="1:15" s="1" customFormat="1" ht="24" customHeight="1">
      <c r="A31" s="19" t="s">
        <v>25</v>
      </c>
      <c r="B31" s="19"/>
      <c r="C31" s="19"/>
      <c r="D31" s="19"/>
      <c r="E31" s="19"/>
      <c r="F31" s="24" t="s">
        <v>26</v>
      </c>
      <c r="G31" s="24"/>
      <c r="H31" s="24"/>
      <c r="I31" s="24"/>
      <c r="J31" s="24"/>
      <c r="K31" s="10">
        <v>80</v>
      </c>
      <c r="L31" s="10">
        <v>0</v>
      </c>
      <c r="M31" s="7">
        <f>K31+L31</f>
        <v>80</v>
      </c>
      <c r="N31" s="25">
        <v>117.2</v>
      </c>
      <c r="O31" s="25"/>
    </row>
    <row r="32" spans="1:15" s="1" customFormat="1" ht="13.5" customHeight="1">
      <c r="A32" s="19" t="s">
        <v>27</v>
      </c>
      <c r="B32" s="19"/>
      <c r="C32" s="19"/>
      <c r="D32" s="19"/>
      <c r="E32" s="19"/>
      <c r="F32" s="24" t="s">
        <v>28</v>
      </c>
      <c r="G32" s="24"/>
      <c r="H32" s="24"/>
      <c r="I32" s="24"/>
      <c r="J32" s="24"/>
      <c r="K32" s="13">
        <f>SUM(K33)</f>
        <v>20.7</v>
      </c>
      <c r="L32" s="13">
        <f>SUM(L33)</f>
        <v>0</v>
      </c>
      <c r="M32" s="13">
        <f>SUM(M33)</f>
        <v>20.7</v>
      </c>
      <c r="N32" s="26">
        <f>SUM(N33)</f>
        <v>20.7</v>
      </c>
      <c r="O32" s="26"/>
    </row>
    <row r="33" spans="1:15" s="1" customFormat="1" ht="24" customHeight="1">
      <c r="A33" s="19" t="s">
        <v>29</v>
      </c>
      <c r="B33" s="19"/>
      <c r="C33" s="19"/>
      <c r="D33" s="19"/>
      <c r="E33" s="19"/>
      <c r="F33" s="24" t="s">
        <v>30</v>
      </c>
      <c r="G33" s="24"/>
      <c r="H33" s="24"/>
      <c r="I33" s="24"/>
      <c r="J33" s="24"/>
      <c r="K33" s="10">
        <v>20.7</v>
      </c>
      <c r="L33" s="10">
        <v>0</v>
      </c>
      <c r="M33" s="7">
        <f>K33+L33</f>
        <v>20.7</v>
      </c>
      <c r="N33" s="25">
        <v>20.7</v>
      </c>
      <c r="O33" s="25"/>
    </row>
    <row r="34" spans="1:15" s="1" customFormat="1" ht="13.5" customHeight="1">
      <c r="A34" s="19" t="s">
        <v>73</v>
      </c>
      <c r="B34" s="19"/>
      <c r="C34" s="19"/>
      <c r="D34" s="19"/>
      <c r="E34" s="19"/>
      <c r="F34" s="24" t="s">
        <v>31</v>
      </c>
      <c r="G34" s="24"/>
      <c r="H34" s="24"/>
      <c r="I34" s="24"/>
      <c r="J34" s="24"/>
      <c r="K34" s="13">
        <f aca="true" t="shared" si="0" ref="K34:N35">SUM(K35)</f>
        <v>7</v>
      </c>
      <c r="L34" s="13">
        <f t="shared" si="0"/>
        <v>0</v>
      </c>
      <c r="M34" s="13">
        <f t="shared" si="0"/>
        <v>7</v>
      </c>
      <c r="N34" s="26">
        <f t="shared" si="0"/>
        <v>7</v>
      </c>
      <c r="O34" s="26"/>
    </row>
    <row r="35" spans="1:15" s="1" customFormat="1" ht="24" customHeight="1">
      <c r="A35" s="19" t="s">
        <v>32</v>
      </c>
      <c r="B35" s="19"/>
      <c r="C35" s="19"/>
      <c r="D35" s="19"/>
      <c r="E35" s="19"/>
      <c r="F35" s="24" t="s">
        <v>33</v>
      </c>
      <c r="G35" s="24"/>
      <c r="H35" s="24"/>
      <c r="I35" s="24"/>
      <c r="J35" s="24"/>
      <c r="K35" s="10">
        <f t="shared" si="0"/>
        <v>7</v>
      </c>
      <c r="L35" s="10">
        <f t="shared" si="0"/>
        <v>0</v>
      </c>
      <c r="M35" s="10">
        <f t="shared" si="0"/>
        <v>7</v>
      </c>
      <c r="N35" s="25">
        <f t="shared" si="0"/>
        <v>7</v>
      </c>
      <c r="O35" s="25"/>
    </row>
    <row r="36" spans="1:15" s="1" customFormat="1" ht="45" customHeight="1">
      <c r="A36" s="19" t="s">
        <v>34</v>
      </c>
      <c r="B36" s="19"/>
      <c r="C36" s="19"/>
      <c r="D36" s="19"/>
      <c r="E36" s="19"/>
      <c r="F36" s="24" t="s">
        <v>35</v>
      </c>
      <c r="G36" s="24"/>
      <c r="H36" s="24"/>
      <c r="I36" s="24"/>
      <c r="J36" s="24"/>
      <c r="K36" s="10">
        <v>7</v>
      </c>
      <c r="L36" s="10">
        <v>0</v>
      </c>
      <c r="M36" s="7">
        <f>K36+L36</f>
        <v>7</v>
      </c>
      <c r="N36" s="25">
        <v>7</v>
      </c>
      <c r="O36" s="25"/>
    </row>
    <row r="37" spans="1:15" s="1" customFormat="1" ht="24" customHeight="1">
      <c r="A37" s="19" t="s">
        <v>74</v>
      </c>
      <c r="B37" s="19"/>
      <c r="C37" s="19"/>
      <c r="D37" s="19"/>
      <c r="E37" s="19"/>
      <c r="F37" s="24" t="s">
        <v>36</v>
      </c>
      <c r="G37" s="24"/>
      <c r="H37" s="24"/>
      <c r="I37" s="24"/>
      <c r="J37" s="24"/>
      <c r="K37" s="13">
        <f>K38+K41</f>
        <v>566.7</v>
      </c>
      <c r="L37" s="13">
        <f>L38+L41</f>
        <v>0</v>
      </c>
      <c r="M37" s="13">
        <f>M38+M41</f>
        <v>566.7</v>
      </c>
      <c r="N37" s="26">
        <f>N38+N41</f>
        <v>566.7</v>
      </c>
      <c r="O37" s="26"/>
    </row>
    <row r="38" spans="1:15" s="1" customFormat="1" ht="45" customHeight="1">
      <c r="A38" s="19" t="s">
        <v>37</v>
      </c>
      <c r="B38" s="19"/>
      <c r="C38" s="19"/>
      <c r="D38" s="19"/>
      <c r="E38" s="19"/>
      <c r="F38" s="24" t="s">
        <v>38</v>
      </c>
      <c r="G38" s="24"/>
      <c r="H38" s="24"/>
      <c r="I38" s="24"/>
      <c r="J38" s="24"/>
      <c r="K38" s="13">
        <f>K39</f>
        <v>366.7</v>
      </c>
      <c r="L38" s="13">
        <f>L39</f>
        <v>0</v>
      </c>
      <c r="M38" s="13">
        <f>M39</f>
        <v>366.7</v>
      </c>
      <c r="N38" s="26">
        <f>N39</f>
        <v>366.7</v>
      </c>
      <c r="O38" s="26"/>
    </row>
    <row r="39" spans="1:15" s="1" customFormat="1" ht="24" customHeight="1">
      <c r="A39" s="19" t="s">
        <v>39</v>
      </c>
      <c r="B39" s="19"/>
      <c r="C39" s="19"/>
      <c r="D39" s="19"/>
      <c r="E39" s="19"/>
      <c r="F39" s="24" t="s">
        <v>40</v>
      </c>
      <c r="G39" s="24"/>
      <c r="H39" s="24"/>
      <c r="I39" s="24"/>
      <c r="J39" s="24"/>
      <c r="K39" s="10">
        <f>SUM(K40)</f>
        <v>366.7</v>
      </c>
      <c r="L39" s="10">
        <f>SUM(L40)</f>
        <v>0</v>
      </c>
      <c r="M39" s="10">
        <f>SUM(M40)</f>
        <v>366.7</v>
      </c>
      <c r="N39" s="25">
        <f>SUM(N40)</f>
        <v>366.7</v>
      </c>
      <c r="O39" s="25"/>
    </row>
    <row r="40" spans="1:15" s="1" customFormat="1" ht="24" customHeight="1">
      <c r="A40" s="19" t="s">
        <v>41</v>
      </c>
      <c r="B40" s="19"/>
      <c r="C40" s="19"/>
      <c r="D40" s="19"/>
      <c r="E40" s="19"/>
      <c r="F40" s="24" t="s">
        <v>42</v>
      </c>
      <c r="G40" s="24"/>
      <c r="H40" s="24"/>
      <c r="I40" s="24"/>
      <c r="J40" s="24"/>
      <c r="K40" s="10">
        <v>366.7</v>
      </c>
      <c r="L40" s="10">
        <v>0</v>
      </c>
      <c r="M40" s="7">
        <f>K40+L40</f>
        <v>366.7</v>
      </c>
      <c r="N40" s="25">
        <v>366.7</v>
      </c>
      <c r="O40" s="25"/>
    </row>
    <row r="41" spans="1:15" s="1" customFormat="1" ht="45" customHeight="1">
      <c r="A41" s="19" t="s">
        <v>43</v>
      </c>
      <c r="B41" s="19"/>
      <c r="C41" s="19"/>
      <c r="D41" s="19"/>
      <c r="E41" s="19"/>
      <c r="F41" s="24" t="s">
        <v>44</v>
      </c>
      <c r="G41" s="24"/>
      <c r="H41" s="24"/>
      <c r="I41" s="24"/>
      <c r="J41" s="24"/>
      <c r="K41" s="13">
        <f aca="true" t="shared" si="1" ref="K41:M42">K42</f>
        <v>200</v>
      </c>
      <c r="L41" s="13">
        <f t="shared" si="1"/>
        <v>0</v>
      </c>
      <c r="M41" s="13">
        <f t="shared" si="1"/>
        <v>200</v>
      </c>
      <c r="N41" s="26">
        <v>200</v>
      </c>
      <c r="O41" s="26"/>
    </row>
    <row r="42" spans="1:15" s="1" customFormat="1" ht="45" customHeight="1">
      <c r="A42" s="19" t="s">
        <v>45</v>
      </c>
      <c r="B42" s="19"/>
      <c r="C42" s="19"/>
      <c r="D42" s="19"/>
      <c r="E42" s="19"/>
      <c r="F42" s="24" t="s">
        <v>46</v>
      </c>
      <c r="G42" s="24"/>
      <c r="H42" s="24"/>
      <c r="I42" s="24"/>
      <c r="J42" s="24"/>
      <c r="K42" s="10">
        <f t="shared" si="1"/>
        <v>200</v>
      </c>
      <c r="L42" s="10">
        <f t="shared" si="1"/>
        <v>0</v>
      </c>
      <c r="M42" s="10">
        <f t="shared" si="1"/>
        <v>200</v>
      </c>
      <c r="N42" s="25">
        <v>200</v>
      </c>
      <c r="O42" s="25"/>
    </row>
    <row r="43" spans="1:15" s="1" customFormat="1" ht="49.5" customHeight="1">
      <c r="A43" s="19" t="s">
        <v>47</v>
      </c>
      <c r="B43" s="19"/>
      <c r="C43" s="19"/>
      <c r="D43" s="19"/>
      <c r="E43" s="19"/>
      <c r="F43" s="24" t="s">
        <v>48</v>
      </c>
      <c r="G43" s="24"/>
      <c r="H43" s="24"/>
      <c r="I43" s="24"/>
      <c r="J43" s="24"/>
      <c r="K43" s="10">
        <v>200</v>
      </c>
      <c r="L43" s="10">
        <v>0</v>
      </c>
      <c r="M43" s="7">
        <f>K43+L43</f>
        <v>200</v>
      </c>
      <c r="N43" s="25">
        <v>200</v>
      </c>
      <c r="O43" s="25"/>
    </row>
    <row r="44" spans="1:15" s="1" customFormat="1" ht="25.5" customHeight="1">
      <c r="A44" s="19" t="s">
        <v>118</v>
      </c>
      <c r="B44" s="19"/>
      <c r="C44" s="19"/>
      <c r="D44" s="19"/>
      <c r="E44" s="19"/>
      <c r="F44" s="24" t="s">
        <v>119</v>
      </c>
      <c r="G44" s="24"/>
      <c r="H44" s="24"/>
      <c r="I44" s="24"/>
      <c r="J44" s="24"/>
      <c r="K44" s="13">
        <f aca="true" t="shared" si="2" ref="K44:N45">SUM(K45)</f>
        <v>0</v>
      </c>
      <c r="L44" s="13">
        <f t="shared" si="2"/>
        <v>0</v>
      </c>
      <c r="M44" s="13">
        <f t="shared" si="2"/>
        <v>0</v>
      </c>
      <c r="N44" s="26">
        <f t="shared" si="2"/>
        <v>0</v>
      </c>
      <c r="O44" s="26"/>
    </row>
    <row r="45" spans="1:15" s="1" customFormat="1" ht="16.5" customHeight="1">
      <c r="A45" s="19" t="s">
        <v>120</v>
      </c>
      <c r="B45" s="19"/>
      <c r="C45" s="19"/>
      <c r="D45" s="19"/>
      <c r="E45" s="19"/>
      <c r="F45" s="24" t="s">
        <v>121</v>
      </c>
      <c r="G45" s="24"/>
      <c r="H45" s="24"/>
      <c r="I45" s="24"/>
      <c r="J45" s="24"/>
      <c r="K45" s="10">
        <f t="shared" si="2"/>
        <v>0</v>
      </c>
      <c r="L45" s="10">
        <f t="shared" si="2"/>
        <v>0</v>
      </c>
      <c r="M45" s="10">
        <f t="shared" si="2"/>
        <v>0</v>
      </c>
      <c r="N45" s="25">
        <f t="shared" si="2"/>
        <v>0</v>
      </c>
      <c r="O45" s="25"/>
    </row>
    <row r="46" spans="1:15" s="1" customFormat="1" ht="20.25" customHeight="1">
      <c r="A46" s="19" t="s">
        <v>123</v>
      </c>
      <c r="B46" s="19"/>
      <c r="C46" s="19"/>
      <c r="D46" s="19"/>
      <c r="E46" s="19"/>
      <c r="F46" s="24" t="s">
        <v>122</v>
      </c>
      <c r="G46" s="24"/>
      <c r="H46" s="24"/>
      <c r="I46" s="24"/>
      <c r="J46" s="24"/>
      <c r="K46" s="10">
        <v>0</v>
      </c>
      <c r="L46" s="10">
        <v>0</v>
      </c>
      <c r="M46" s="7">
        <f>K46+L46</f>
        <v>0</v>
      </c>
      <c r="N46" s="25">
        <v>0</v>
      </c>
      <c r="O46" s="25"/>
    </row>
    <row r="47" spans="1:15" s="1" customFormat="1" ht="16.5" customHeight="1">
      <c r="A47" s="19" t="s">
        <v>75</v>
      </c>
      <c r="B47" s="19"/>
      <c r="C47" s="19"/>
      <c r="D47" s="19"/>
      <c r="E47" s="19"/>
      <c r="F47" s="24" t="s">
        <v>76</v>
      </c>
      <c r="G47" s="24"/>
      <c r="H47" s="24"/>
      <c r="I47" s="24"/>
      <c r="J47" s="24"/>
      <c r="K47" s="13">
        <f>K48</f>
        <v>5400</v>
      </c>
      <c r="L47" s="13">
        <f aca="true" t="shared" si="3" ref="L47:M49">L48</f>
        <v>0</v>
      </c>
      <c r="M47" s="13">
        <f t="shared" si="3"/>
        <v>5400</v>
      </c>
      <c r="N47" s="26">
        <f>N48</f>
        <v>5400</v>
      </c>
      <c r="O47" s="26"/>
    </row>
    <row r="48" spans="1:15" s="1" customFormat="1" ht="15" customHeight="1">
      <c r="A48" s="19" t="s">
        <v>114</v>
      </c>
      <c r="B48" s="19"/>
      <c r="C48" s="19"/>
      <c r="D48" s="19"/>
      <c r="E48" s="19"/>
      <c r="F48" s="24" t="s">
        <v>77</v>
      </c>
      <c r="G48" s="24"/>
      <c r="H48" s="24"/>
      <c r="I48" s="24"/>
      <c r="J48" s="24"/>
      <c r="K48" s="13">
        <f>K49</f>
        <v>5400</v>
      </c>
      <c r="L48" s="13">
        <f t="shared" si="3"/>
        <v>0</v>
      </c>
      <c r="M48" s="13">
        <f t="shared" si="3"/>
        <v>5400</v>
      </c>
      <c r="N48" s="26">
        <f>N49</f>
        <v>5400</v>
      </c>
      <c r="O48" s="26"/>
    </row>
    <row r="49" spans="1:15" s="1" customFormat="1" ht="15.75" customHeight="1">
      <c r="A49" s="19" t="s">
        <v>115</v>
      </c>
      <c r="B49" s="19"/>
      <c r="C49" s="19"/>
      <c r="D49" s="19"/>
      <c r="E49" s="19"/>
      <c r="F49" s="24" t="s">
        <v>78</v>
      </c>
      <c r="G49" s="24"/>
      <c r="H49" s="24"/>
      <c r="I49" s="24"/>
      <c r="J49" s="24"/>
      <c r="K49" s="10">
        <f>K50</f>
        <v>5400</v>
      </c>
      <c r="L49" s="10">
        <f t="shared" si="3"/>
        <v>0</v>
      </c>
      <c r="M49" s="10">
        <f t="shared" si="3"/>
        <v>5400</v>
      </c>
      <c r="N49" s="25">
        <f>N50</f>
        <v>5400</v>
      </c>
      <c r="O49" s="25"/>
    </row>
    <row r="50" spans="1:15" s="1" customFormat="1" ht="15" customHeight="1">
      <c r="A50" s="19" t="s">
        <v>116</v>
      </c>
      <c r="B50" s="19"/>
      <c r="C50" s="19"/>
      <c r="D50" s="19"/>
      <c r="E50" s="19"/>
      <c r="F50" s="24" t="s">
        <v>49</v>
      </c>
      <c r="G50" s="24"/>
      <c r="H50" s="24"/>
      <c r="I50" s="24"/>
      <c r="J50" s="24"/>
      <c r="K50" s="10">
        <v>5400</v>
      </c>
      <c r="L50" s="10">
        <v>0</v>
      </c>
      <c r="M50" s="7">
        <f>K50+L50</f>
        <v>5400</v>
      </c>
      <c r="N50" s="25">
        <v>5400</v>
      </c>
      <c r="O50" s="25"/>
    </row>
    <row r="51" spans="1:15" s="1" customFormat="1" ht="13.5" customHeight="1">
      <c r="A51" s="38" t="s">
        <v>79</v>
      </c>
      <c r="B51" s="38"/>
      <c r="C51" s="38"/>
      <c r="D51" s="38"/>
      <c r="E51" s="38"/>
      <c r="F51" s="39" t="s">
        <v>50</v>
      </c>
      <c r="G51" s="39"/>
      <c r="H51" s="39"/>
      <c r="I51" s="39"/>
      <c r="J51" s="39"/>
      <c r="K51" s="12">
        <f>K52</f>
        <v>5210.75423</v>
      </c>
      <c r="L51" s="12">
        <f>L52</f>
        <v>-272.73603</v>
      </c>
      <c r="M51" s="12">
        <f>M52</f>
        <v>4938.0181999999995</v>
      </c>
      <c r="N51" s="30">
        <f>N52</f>
        <v>5610.51551</v>
      </c>
      <c r="O51" s="30"/>
    </row>
    <row r="52" spans="1:15" s="1" customFormat="1" ht="24" customHeight="1">
      <c r="A52" s="19" t="s">
        <v>80</v>
      </c>
      <c r="B52" s="19"/>
      <c r="C52" s="19"/>
      <c r="D52" s="19"/>
      <c r="E52" s="19"/>
      <c r="F52" s="24" t="s">
        <v>51</v>
      </c>
      <c r="G52" s="24"/>
      <c r="H52" s="24"/>
      <c r="I52" s="24"/>
      <c r="J52" s="24"/>
      <c r="K52" s="10">
        <f>K53+K56+K61+K66</f>
        <v>5210.75423</v>
      </c>
      <c r="L52" s="10">
        <f>L53+L56+L61+L66</f>
        <v>-272.73603</v>
      </c>
      <c r="M52" s="10">
        <f>M53+M56+M61+M66</f>
        <v>4938.0181999999995</v>
      </c>
      <c r="N52" s="25">
        <f>SUM(N53+N56+N61+N66)</f>
        <v>5610.51551</v>
      </c>
      <c r="O52" s="25"/>
    </row>
    <row r="53" spans="1:15" s="1" customFormat="1" ht="13.5" customHeight="1">
      <c r="A53" s="19" t="s">
        <v>99</v>
      </c>
      <c r="B53" s="19"/>
      <c r="C53" s="19"/>
      <c r="D53" s="19"/>
      <c r="E53" s="19"/>
      <c r="F53" s="24" t="s">
        <v>52</v>
      </c>
      <c r="G53" s="24"/>
      <c r="H53" s="24"/>
      <c r="I53" s="24"/>
      <c r="J53" s="24"/>
      <c r="K53" s="10">
        <f aca="true" t="shared" si="4" ref="K53:N54">K54</f>
        <v>4645.4</v>
      </c>
      <c r="L53" s="10">
        <f t="shared" si="4"/>
        <v>0</v>
      </c>
      <c r="M53" s="10">
        <f t="shared" si="4"/>
        <v>4645.4</v>
      </c>
      <c r="N53" s="25">
        <f t="shared" si="4"/>
        <v>5004.9</v>
      </c>
      <c r="O53" s="25"/>
    </row>
    <row r="54" spans="1:15" s="1" customFormat="1" ht="13.5" customHeight="1">
      <c r="A54" s="19" t="s">
        <v>100</v>
      </c>
      <c r="B54" s="19"/>
      <c r="C54" s="19"/>
      <c r="D54" s="19"/>
      <c r="E54" s="19"/>
      <c r="F54" s="24" t="s">
        <v>53</v>
      </c>
      <c r="G54" s="24"/>
      <c r="H54" s="24"/>
      <c r="I54" s="24"/>
      <c r="J54" s="24"/>
      <c r="K54" s="10">
        <f t="shared" si="4"/>
        <v>4645.4</v>
      </c>
      <c r="L54" s="10">
        <f t="shared" si="4"/>
        <v>0</v>
      </c>
      <c r="M54" s="10">
        <f t="shared" si="4"/>
        <v>4645.4</v>
      </c>
      <c r="N54" s="31">
        <f t="shared" si="4"/>
        <v>5004.9</v>
      </c>
      <c r="O54" s="31"/>
    </row>
    <row r="55" spans="1:15" s="1" customFormat="1" ht="17.25" customHeight="1">
      <c r="A55" s="19" t="s">
        <v>101</v>
      </c>
      <c r="B55" s="19"/>
      <c r="C55" s="19"/>
      <c r="D55" s="19"/>
      <c r="E55" s="19"/>
      <c r="F55" s="24" t="s">
        <v>54</v>
      </c>
      <c r="G55" s="24"/>
      <c r="H55" s="24"/>
      <c r="I55" s="24"/>
      <c r="J55" s="24"/>
      <c r="K55" s="10">
        <v>4645.4</v>
      </c>
      <c r="L55" s="10">
        <v>0</v>
      </c>
      <c r="M55" s="10">
        <f>K55+L55</f>
        <v>4645.4</v>
      </c>
      <c r="N55" s="31">
        <v>5004.9</v>
      </c>
      <c r="O55" s="31"/>
    </row>
    <row r="56" spans="1:15" s="1" customFormat="1" ht="17.25" customHeight="1">
      <c r="A56" s="19" t="s">
        <v>102</v>
      </c>
      <c r="B56" s="19"/>
      <c r="C56" s="19"/>
      <c r="D56" s="19"/>
      <c r="E56" s="20"/>
      <c r="F56" s="24" t="s">
        <v>89</v>
      </c>
      <c r="G56" s="24"/>
      <c r="H56" s="24"/>
      <c r="I56" s="24"/>
      <c r="J56" s="24"/>
      <c r="K56" s="13">
        <f>SUM(K57+K59)</f>
        <v>284.38223000000005</v>
      </c>
      <c r="L56" s="13">
        <f>SUM(L57+L59)</f>
        <v>-272.73603</v>
      </c>
      <c r="M56" s="13">
        <f>SUM(M57+M59)</f>
        <v>11.6462</v>
      </c>
      <c r="N56" s="36">
        <f>SUM(N57+N59)</f>
        <v>314.68151</v>
      </c>
      <c r="O56" s="37"/>
    </row>
    <row r="57" spans="1:15" s="1" customFormat="1" ht="20.25" customHeight="1">
      <c r="A57" s="20" t="s">
        <v>103</v>
      </c>
      <c r="B57" s="27"/>
      <c r="C57" s="27"/>
      <c r="D57" s="27"/>
      <c r="E57" s="27"/>
      <c r="F57" s="21" t="s">
        <v>90</v>
      </c>
      <c r="G57" s="22"/>
      <c r="H57" s="22"/>
      <c r="I57" s="22"/>
      <c r="J57" s="23"/>
      <c r="K57" s="10">
        <f>SUM(K58)</f>
        <v>272.73603</v>
      </c>
      <c r="L57" s="10">
        <f>SUM(L58)</f>
        <v>-272.73603</v>
      </c>
      <c r="M57" s="10">
        <f>SUM(M58)</f>
        <v>0</v>
      </c>
      <c r="N57" s="15">
        <f>SUM(N58)</f>
        <v>303.04301</v>
      </c>
      <c r="O57" s="16"/>
    </row>
    <row r="58" spans="1:15" s="1" customFormat="1" ht="24" customHeight="1">
      <c r="A58" s="20" t="s">
        <v>103</v>
      </c>
      <c r="B58" s="27"/>
      <c r="C58" s="27"/>
      <c r="D58" s="27"/>
      <c r="E58" s="27"/>
      <c r="F58" s="33" t="s">
        <v>91</v>
      </c>
      <c r="G58" s="34"/>
      <c r="H58" s="34"/>
      <c r="I58" s="34"/>
      <c r="J58" s="35"/>
      <c r="K58" s="11">
        <v>272.73603</v>
      </c>
      <c r="L58" s="14">
        <v>-272.73603</v>
      </c>
      <c r="M58" s="14">
        <f>K58+L58</f>
        <v>0</v>
      </c>
      <c r="N58" s="17">
        <v>303.04301</v>
      </c>
      <c r="O58" s="18"/>
    </row>
    <row r="59" spans="1:15" s="1" customFormat="1" ht="17.25" customHeight="1">
      <c r="A59" s="19" t="s">
        <v>104</v>
      </c>
      <c r="B59" s="19"/>
      <c r="C59" s="19"/>
      <c r="D59" s="19"/>
      <c r="E59" s="20"/>
      <c r="F59" s="21" t="s">
        <v>92</v>
      </c>
      <c r="G59" s="22"/>
      <c r="H59" s="22"/>
      <c r="I59" s="22"/>
      <c r="J59" s="23"/>
      <c r="K59" s="10">
        <f>SUM(K60)</f>
        <v>11.6462</v>
      </c>
      <c r="L59" s="10">
        <f>SUM(L60)</f>
        <v>0</v>
      </c>
      <c r="M59" s="10">
        <f>SUM(M60)</f>
        <v>11.6462</v>
      </c>
      <c r="N59" s="15">
        <f>SUM(N60)</f>
        <v>11.6385</v>
      </c>
      <c r="O59" s="16"/>
    </row>
    <row r="60" spans="1:15" s="1" customFormat="1" ht="17.25" customHeight="1">
      <c r="A60" s="19" t="s">
        <v>105</v>
      </c>
      <c r="B60" s="19"/>
      <c r="C60" s="19"/>
      <c r="D60" s="19"/>
      <c r="E60" s="20"/>
      <c r="F60" s="21" t="s">
        <v>124</v>
      </c>
      <c r="G60" s="22"/>
      <c r="H60" s="22"/>
      <c r="I60" s="22"/>
      <c r="J60" s="23"/>
      <c r="K60" s="10">
        <v>11.6462</v>
      </c>
      <c r="L60" s="10">
        <v>0</v>
      </c>
      <c r="M60" s="10">
        <f>K60+L60</f>
        <v>11.6462</v>
      </c>
      <c r="N60" s="15">
        <v>11.6385</v>
      </c>
      <c r="O60" s="16"/>
    </row>
    <row r="61" spans="1:15" s="1" customFormat="1" ht="18" customHeight="1">
      <c r="A61" s="19" t="s">
        <v>106</v>
      </c>
      <c r="B61" s="19"/>
      <c r="C61" s="19"/>
      <c r="D61" s="19"/>
      <c r="E61" s="19"/>
      <c r="F61" s="24" t="s">
        <v>93</v>
      </c>
      <c r="G61" s="24"/>
      <c r="H61" s="24"/>
      <c r="I61" s="24"/>
      <c r="J61" s="24"/>
      <c r="K61" s="13">
        <f>K62+K64</f>
        <v>280.972</v>
      </c>
      <c r="L61" s="13">
        <f>L62+L64</f>
        <v>0</v>
      </c>
      <c r="M61" s="13">
        <f>M62+M64</f>
        <v>280.972</v>
      </c>
      <c r="N61" s="32">
        <f>N62+N64</f>
        <v>290.93399999999997</v>
      </c>
      <c r="O61" s="32"/>
    </row>
    <row r="62" spans="1:15" s="1" customFormat="1" ht="24" customHeight="1">
      <c r="A62" s="19" t="s">
        <v>107</v>
      </c>
      <c r="B62" s="19"/>
      <c r="C62" s="19"/>
      <c r="D62" s="19"/>
      <c r="E62" s="19"/>
      <c r="F62" s="24" t="s">
        <v>55</v>
      </c>
      <c r="G62" s="24"/>
      <c r="H62" s="24"/>
      <c r="I62" s="24"/>
      <c r="J62" s="24"/>
      <c r="K62" s="10">
        <f>K63</f>
        <v>25.772</v>
      </c>
      <c r="L62" s="10">
        <f>L63</f>
        <v>0</v>
      </c>
      <c r="M62" s="10">
        <f>M63</f>
        <v>25.772</v>
      </c>
      <c r="N62" s="31">
        <f>N63</f>
        <v>26.734</v>
      </c>
      <c r="O62" s="31"/>
    </row>
    <row r="63" spans="1:15" s="1" customFormat="1" ht="24" customHeight="1">
      <c r="A63" s="19" t="s">
        <v>108</v>
      </c>
      <c r="B63" s="19"/>
      <c r="C63" s="19"/>
      <c r="D63" s="19"/>
      <c r="E63" s="19"/>
      <c r="F63" s="24" t="s">
        <v>56</v>
      </c>
      <c r="G63" s="24"/>
      <c r="H63" s="24"/>
      <c r="I63" s="24"/>
      <c r="J63" s="24"/>
      <c r="K63" s="10">
        <v>25.772</v>
      </c>
      <c r="L63" s="10">
        <v>0</v>
      </c>
      <c r="M63" s="10">
        <f>K63+L63</f>
        <v>25.772</v>
      </c>
      <c r="N63" s="31">
        <v>26.734</v>
      </c>
      <c r="O63" s="31"/>
    </row>
    <row r="64" spans="1:15" s="1" customFormat="1" ht="24" customHeight="1">
      <c r="A64" s="19" t="s">
        <v>109</v>
      </c>
      <c r="B64" s="19"/>
      <c r="C64" s="19"/>
      <c r="D64" s="19"/>
      <c r="E64" s="19"/>
      <c r="F64" s="24" t="s">
        <v>57</v>
      </c>
      <c r="G64" s="24"/>
      <c r="H64" s="24"/>
      <c r="I64" s="24"/>
      <c r="J64" s="24"/>
      <c r="K64" s="10">
        <f>SUM(K65)</f>
        <v>255.2</v>
      </c>
      <c r="L64" s="10">
        <f>SUM(L65)</f>
        <v>0</v>
      </c>
      <c r="M64" s="10">
        <f>SUM(M65)</f>
        <v>255.2</v>
      </c>
      <c r="N64" s="31">
        <f>SUM(N65)</f>
        <v>264.2</v>
      </c>
      <c r="O64" s="31"/>
    </row>
    <row r="65" spans="1:15" s="1" customFormat="1" ht="24" customHeight="1">
      <c r="A65" s="19" t="s">
        <v>110</v>
      </c>
      <c r="B65" s="19"/>
      <c r="C65" s="19"/>
      <c r="D65" s="19"/>
      <c r="E65" s="19"/>
      <c r="F65" s="24" t="s">
        <v>58</v>
      </c>
      <c r="G65" s="24"/>
      <c r="H65" s="24"/>
      <c r="I65" s="24"/>
      <c r="J65" s="24"/>
      <c r="K65" s="10">
        <v>255.2</v>
      </c>
      <c r="L65" s="10">
        <v>0</v>
      </c>
      <c r="M65" s="10">
        <f>K65+L65</f>
        <v>255.2</v>
      </c>
      <c r="N65" s="31">
        <v>264.2</v>
      </c>
      <c r="O65" s="31"/>
    </row>
    <row r="66" spans="1:15" s="1" customFormat="1" ht="18.75" customHeight="1">
      <c r="A66" s="19" t="s">
        <v>111</v>
      </c>
      <c r="B66" s="19"/>
      <c r="C66" s="19"/>
      <c r="D66" s="19"/>
      <c r="E66" s="19"/>
      <c r="F66" s="24" t="s">
        <v>94</v>
      </c>
      <c r="G66" s="24"/>
      <c r="H66" s="24"/>
      <c r="I66" s="24"/>
      <c r="J66" s="24"/>
      <c r="K66" s="13">
        <f aca="true" t="shared" si="5" ref="K66:M67">K67</f>
        <v>0</v>
      </c>
      <c r="L66" s="13">
        <f t="shared" si="5"/>
        <v>0</v>
      </c>
      <c r="M66" s="13">
        <f t="shared" si="5"/>
        <v>0</v>
      </c>
      <c r="N66" s="26">
        <f>SUM(N67)</f>
        <v>0</v>
      </c>
      <c r="O66" s="26"/>
    </row>
    <row r="67" spans="1:15" s="1" customFormat="1" ht="13.5" customHeight="1">
      <c r="A67" s="19" t="s">
        <v>112</v>
      </c>
      <c r="B67" s="19"/>
      <c r="C67" s="19"/>
      <c r="D67" s="19"/>
      <c r="E67" s="19"/>
      <c r="F67" s="24" t="s">
        <v>59</v>
      </c>
      <c r="G67" s="24"/>
      <c r="H67" s="24"/>
      <c r="I67" s="24"/>
      <c r="J67" s="24"/>
      <c r="K67" s="10">
        <f t="shared" si="5"/>
        <v>0</v>
      </c>
      <c r="L67" s="10">
        <f t="shared" si="5"/>
        <v>0</v>
      </c>
      <c r="M67" s="10">
        <f t="shared" si="5"/>
        <v>0</v>
      </c>
      <c r="N67" s="25">
        <f>SUM(N68)</f>
        <v>0</v>
      </c>
      <c r="O67" s="25"/>
    </row>
    <row r="68" spans="1:15" s="1" customFormat="1" ht="13.5" customHeight="1">
      <c r="A68" s="19" t="s">
        <v>113</v>
      </c>
      <c r="B68" s="19"/>
      <c r="C68" s="19"/>
      <c r="D68" s="19"/>
      <c r="E68" s="19"/>
      <c r="F68" s="24" t="s">
        <v>60</v>
      </c>
      <c r="G68" s="24"/>
      <c r="H68" s="24"/>
      <c r="I68" s="24"/>
      <c r="J68" s="24"/>
      <c r="K68" s="10">
        <v>0</v>
      </c>
      <c r="L68" s="10">
        <v>0</v>
      </c>
      <c r="M68" s="7">
        <f>K68+L68</f>
        <v>0</v>
      </c>
      <c r="N68" s="25">
        <v>0</v>
      </c>
      <c r="O68" s="25"/>
    </row>
    <row r="69" spans="1:15" s="1" customFormat="1" ht="15" customHeight="1">
      <c r="A69" s="29" t="s">
        <v>61</v>
      </c>
      <c r="B69" s="29"/>
      <c r="C69" s="29"/>
      <c r="D69" s="29"/>
      <c r="E69" s="29"/>
      <c r="F69" s="29"/>
      <c r="G69" s="29"/>
      <c r="H69" s="29"/>
      <c r="I69" s="29"/>
      <c r="J69" s="29"/>
      <c r="K69" s="12">
        <f>K10+K51</f>
        <v>27230.41423</v>
      </c>
      <c r="L69" s="12">
        <f>L10+L51</f>
        <v>-272.73603</v>
      </c>
      <c r="M69" s="12">
        <f>M10+M51</f>
        <v>26957.6782</v>
      </c>
      <c r="N69" s="30">
        <f>N10+N51</f>
        <v>27707.29551</v>
      </c>
      <c r="O69" s="30"/>
    </row>
    <row r="70" spans="1:15" s="1" customFormat="1" ht="15.75" customHeight="1">
      <c r="A70" s="28" t="s">
        <v>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</sheetData>
  <sheetProtection/>
  <mergeCells count="190">
    <mergeCell ref="N45:O45"/>
    <mergeCell ref="N46:O46"/>
    <mergeCell ref="N28:O28"/>
    <mergeCell ref="N26:O26"/>
    <mergeCell ref="A27:E27"/>
    <mergeCell ref="F27:J27"/>
    <mergeCell ref="N27:O27"/>
    <mergeCell ref="A46:E46"/>
    <mergeCell ref="F46:J46"/>
    <mergeCell ref="N44:O44"/>
    <mergeCell ref="A45:E45"/>
    <mergeCell ref="F45:J45"/>
    <mergeCell ref="A6:O6"/>
    <mergeCell ref="A8:E8"/>
    <mergeCell ref="F8:J8"/>
    <mergeCell ref="N8:O8"/>
    <mergeCell ref="A9:E9"/>
    <mergeCell ref="F9:J9"/>
    <mergeCell ref="N9:O9"/>
    <mergeCell ref="A15:E15"/>
    <mergeCell ref="F15:J15"/>
    <mergeCell ref="N15:O15"/>
    <mergeCell ref="A16:E16"/>
    <mergeCell ref="F16:J16"/>
    <mergeCell ref="N16:O16"/>
    <mergeCell ref="A17:E17"/>
    <mergeCell ref="F17:J17"/>
    <mergeCell ref="N17:O17"/>
    <mergeCell ref="A18:E18"/>
    <mergeCell ref="F18:J18"/>
    <mergeCell ref="N18:O18"/>
    <mergeCell ref="A10:E10"/>
    <mergeCell ref="F10:J10"/>
    <mergeCell ref="N10:O10"/>
    <mergeCell ref="A11:E11"/>
    <mergeCell ref="F11:J11"/>
    <mergeCell ref="N11:O11"/>
    <mergeCell ref="A12:E12"/>
    <mergeCell ref="F12:J12"/>
    <mergeCell ref="N12:O12"/>
    <mergeCell ref="A13:E13"/>
    <mergeCell ref="F13:J13"/>
    <mergeCell ref="N13:O13"/>
    <mergeCell ref="A14:E14"/>
    <mergeCell ref="F14:J14"/>
    <mergeCell ref="N14:O14"/>
    <mergeCell ref="A20:E20"/>
    <mergeCell ref="F20:J20"/>
    <mergeCell ref="K20:L20"/>
    <mergeCell ref="N20:O20"/>
    <mergeCell ref="A19:E19"/>
    <mergeCell ref="F19:J19"/>
    <mergeCell ref="N19:O19"/>
    <mergeCell ref="A21:E21"/>
    <mergeCell ref="F21:J21"/>
    <mergeCell ref="K21:L21"/>
    <mergeCell ref="N21:O21"/>
    <mergeCell ref="A22:E22"/>
    <mergeCell ref="F22:J22"/>
    <mergeCell ref="K22:L22"/>
    <mergeCell ref="N22:O22"/>
    <mergeCell ref="A23:E23"/>
    <mergeCell ref="F23:J23"/>
    <mergeCell ref="N23:O23"/>
    <mergeCell ref="A24:E24"/>
    <mergeCell ref="F24:J24"/>
    <mergeCell ref="N24:O24"/>
    <mergeCell ref="A25:E25"/>
    <mergeCell ref="F25:J25"/>
    <mergeCell ref="N25:O25"/>
    <mergeCell ref="A29:E29"/>
    <mergeCell ref="F29:J29"/>
    <mergeCell ref="N29:O29"/>
    <mergeCell ref="A26:E26"/>
    <mergeCell ref="F26:J26"/>
    <mergeCell ref="A28:E28"/>
    <mergeCell ref="F28:J28"/>
    <mergeCell ref="A30:E30"/>
    <mergeCell ref="F30:J30"/>
    <mergeCell ref="N30:O30"/>
    <mergeCell ref="A31:E31"/>
    <mergeCell ref="F31:J31"/>
    <mergeCell ref="N31:O31"/>
    <mergeCell ref="A32:E32"/>
    <mergeCell ref="F32:J32"/>
    <mergeCell ref="N32:O32"/>
    <mergeCell ref="A33:E33"/>
    <mergeCell ref="F33:J33"/>
    <mergeCell ref="N33:O33"/>
    <mergeCell ref="A34:E34"/>
    <mergeCell ref="F34:J34"/>
    <mergeCell ref="N34:O34"/>
    <mergeCell ref="A35:E35"/>
    <mergeCell ref="F35:J35"/>
    <mergeCell ref="N35:O35"/>
    <mergeCell ref="A36:E36"/>
    <mergeCell ref="F36:J36"/>
    <mergeCell ref="N36:O36"/>
    <mergeCell ref="A37:E37"/>
    <mergeCell ref="F37:J37"/>
    <mergeCell ref="N37:O37"/>
    <mergeCell ref="A38:E38"/>
    <mergeCell ref="F38:J38"/>
    <mergeCell ref="N38:O38"/>
    <mergeCell ref="A39:E39"/>
    <mergeCell ref="F39:J39"/>
    <mergeCell ref="N39:O39"/>
    <mergeCell ref="A40:E40"/>
    <mergeCell ref="F40:J40"/>
    <mergeCell ref="N40:O40"/>
    <mergeCell ref="A41:E41"/>
    <mergeCell ref="F41:J41"/>
    <mergeCell ref="N41:O41"/>
    <mergeCell ref="A42:E42"/>
    <mergeCell ref="F42:J42"/>
    <mergeCell ref="N42:O42"/>
    <mergeCell ref="A44:E44"/>
    <mergeCell ref="F44:J44"/>
    <mergeCell ref="N43:O43"/>
    <mergeCell ref="A43:E43"/>
    <mergeCell ref="F43:J43"/>
    <mergeCell ref="A50:E50"/>
    <mergeCell ref="F50:J50"/>
    <mergeCell ref="N50:O50"/>
    <mergeCell ref="N48:O48"/>
    <mergeCell ref="A49:E49"/>
    <mergeCell ref="F49:J49"/>
    <mergeCell ref="N49:O49"/>
    <mergeCell ref="A51:E51"/>
    <mergeCell ref="F51:J51"/>
    <mergeCell ref="N51:O51"/>
    <mergeCell ref="A52:E52"/>
    <mergeCell ref="F52:J52"/>
    <mergeCell ref="N52:O52"/>
    <mergeCell ref="A53:E53"/>
    <mergeCell ref="F53:J53"/>
    <mergeCell ref="N53:O53"/>
    <mergeCell ref="A54:E54"/>
    <mergeCell ref="F54:J54"/>
    <mergeCell ref="N54:O54"/>
    <mergeCell ref="A55:E55"/>
    <mergeCell ref="F55:J55"/>
    <mergeCell ref="N55:O55"/>
    <mergeCell ref="A61:E61"/>
    <mergeCell ref="F61:J61"/>
    <mergeCell ref="N61:O61"/>
    <mergeCell ref="F57:J57"/>
    <mergeCell ref="A58:E58"/>
    <mergeCell ref="F58:J58"/>
    <mergeCell ref="N56:O56"/>
    <mergeCell ref="A62:E62"/>
    <mergeCell ref="F62:J62"/>
    <mergeCell ref="N62:O62"/>
    <mergeCell ref="A63:E63"/>
    <mergeCell ref="F63:J63"/>
    <mergeCell ref="N63:O63"/>
    <mergeCell ref="A64:E64"/>
    <mergeCell ref="F64:J64"/>
    <mergeCell ref="N64:O64"/>
    <mergeCell ref="N65:O65"/>
    <mergeCell ref="A65:E65"/>
    <mergeCell ref="F65:J65"/>
    <mergeCell ref="A66:E66"/>
    <mergeCell ref="F66:J66"/>
    <mergeCell ref="N66:O66"/>
    <mergeCell ref="A70:O70"/>
    <mergeCell ref="A68:E68"/>
    <mergeCell ref="F68:J68"/>
    <mergeCell ref="N68:O68"/>
    <mergeCell ref="A69:J69"/>
    <mergeCell ref="N69:O69"/>
    <mergeCell ref="A67:E67"/>
    <mergeCell ref="F67:J67"/>
    <mergeCell ref="N67:O67"/>
    <mergeCell ref="A47:E47"/>
    <mergeCell ref="F47:J47"/>
    <mergeCell ref="N47:O47"/>
    <mergeCell ref="A48:E48"/>
    <mergeCell ref="F48:J48"/>
    <mergeCell ref="A56:E56"/>
    <mergeCell ref="F56:J56"/>
    <mergeCell ref="A57:E57"/>
    <mergeCell ref="N57:O57"/>
    <mergeCell ref="N58:O58"/>
    <mergeCell ref="N59:O59"/>
    <mergeCell ref="N60:O60"/>
    <mergeCell ref="A59:E59"/>
    <mergeCell ref="F59:J59"/>
    <mergeCell ref="A60:E60"/>
    <mergeCell ref="F60:J60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2022-07-06T09:33:04Z</cp:lastPrinted>
  <dcterms:created xsi:type="dcterms:W3CDTF">2018-11-15T06:36:58Z</dcterms:created>
  <dcterms:modified xsi:type="dcterms:W3CDTF">2022-07-06T09:33:05Z</dcterms:modified>
  <cp:category/>
  <cp:version/>
  <cp:contentType/>
  <cp:contentStatus/>
</cp:coreProperties>
</file>