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2" sheetId="1" r:id="rId1"/>
  </sheets>
  <definedNames>
    <definedName name="_xlnm.Print_Area" localSheetId="0">'приложение 2'!$A$1:$P$134</definedName>
  </definedNames>
  <calcPr fullCalcOnLoad="1"/>
</workbook>
</file>

<file path=xl/sharedStrings.xml><?xml version="1.0" encoding="utf-8"?>
<sst xmlns="http://schemas.openxmlformats.org/spreadsheetml/2006/main" count="496" uniqueCount="170">
  <si>
    <t/>
  </si>
  <si>
    <t>КФСР</t>
  </si>
  <si>
    <t>КЦСР</t>
  </si>
  <si>
    <t>КВР</t>
  </si>
  <si>
    <t>Наименование расхода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</si>
  <si>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</si>
  <si>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</si>
  <si>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</si>
  <si>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</si>
  <si>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</si>
  <si>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</si>
  <si>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</si>
  <si>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</si>
  <si>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</si>
  <si>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</si>
  <si>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</si>
  <si>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</si>
  <si>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</si>
  <si>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</si>
  <si>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</si>
  <si>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</si>
  <si>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</si>
  <si>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</si>
  <si>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</si>
  <si>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</si>
  <si>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</si>
  <si>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</si>
  <si>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</si>
  <si>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</si>
  <si>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</si>
  <si>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</si>
  <si>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</si>
  <si>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</si>
  <si>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</si>
  <si>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</si>
  <si>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</si>
  <si>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</si>
  <si>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</si>
  <si>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</si>
  <si>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</si>
  <si>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</si>
  <si>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</si>
  <si>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</si>
  <si>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</si>
  <si>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</si>
  <si>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</si>
  <si>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</si>
  <si>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</si>
  <si>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</si>
  <si>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</si>
  <si>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</si>
  <si>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</si>
  <si>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</si>
  <si>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</si>
  <si>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</si>
  <si>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</si>
  <si>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</si>
  <si>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</si>
  <si>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</si>
  <si>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</si>
  <si>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</si>
  <si>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</si>
  <si>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</si>
  <si>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</si>
  <si>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</si>
  <si>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</si>
  <si>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</si>
  <si>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</si>
  <si>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</si>
  <si>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</si>
  <si>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</si>
  <si>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</si>
  <si>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</si>
  <si>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</si>
  <si>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</si>
  <si>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</si>
  <si>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</si>
  <si>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</si>
  <si>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</si>
  <si>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</si>
  <si>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</si>
  <si>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</si>
  <si>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</si>
  <si>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</si>
  <si>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</si>
  <si>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</si>
  <si>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</si>
  <si>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</si>
  <si>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</si>
  <si>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</si>
  <si>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</si>
  <si>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</si>
  <si>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</si>
  <si>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</si>
  <si>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</si>
  <si>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</si>
  <si>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</si>
  <si>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</si>
  <si>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</si>
  <si>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</si>
  <si>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</si>
  <si>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</si>
  <si>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</si>
  <si>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</si>
  <si>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</si>
  <si>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</si>
  <si>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</si>
  <si>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</si>
  <si>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</si>
  <si>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</si>
  <si>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</si>
  <si>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</si>
  <si>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</si>
  <si>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</si>
  <si>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</si>
  <si>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</si>
  <si>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</si>
  <si>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</si>
  <si>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</si>
  <si>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</si>
  <si>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</si>
  <si>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</si>
  <si>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</si>
  <si>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</si>
  <si>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</si>
  <si>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</si>
  <si>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</si>
  <si>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</si>
  <si>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0600189003</t>
  </si>
  <si>
    <t>Обеспечение проведение выборов и референдумов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</si>
  <si>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</si>
  <si>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</si>
  <si>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Фонд оплаты труда учреждений</t>
  </si>
  <si>
    <t>0600189004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</si>
  <si>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2022 год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</si>
  <si>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</si>
  <si>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</si>
  <si>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</si>
  <si>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</si>
  <si>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</si>
  <si>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</si>
  <si>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</si>
  <si>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"Уютный дворик" с.п. Сентябрьский (за счет средств Нефтеюганского района)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</si>
  <si>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</si>
  <si>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</si>
  <si>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</si>
  <si>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</si>
  <si>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Отклонение</t>
  </si>
  <si>
    <t xml:space="preserve">Утверждено </t>
  </si>
  <si>
    <t>Уточнено</t>
  </si>
  <si>
    <t>0500489671</t>
  </si>
  <si>
    <t>0500420671</t>
  </si>
  <si>
    <t>0500489672</t>
  </si>
  <si>
    <t>0500420672</t>
  </si>
  <si>
    <t>0500400000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</si>
  <si>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</si>
  <si>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</si>
  <si>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</si>
  <si>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тыс.руб.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</si>
  <si>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</si>
  <si>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Проведение выборов в представительные органы муниципального образования</t>
  </si>
  <si>
    <t>Приложение 2</t>
  </si>
  <si>
    <t>5000020620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</si>
  <si>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</si>
  <si>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</si>
  <si>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5000000000</t>
  </si>
  <si>
    <t>Непрограммные расходы органов местного самоуправления сельское поселение Сентябрьский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</si>
  <si>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</si>
  <si>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0600189008</t>
  </si>
  <si>
    <t>от 06.07.2022 г. № 210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</si>
</sst>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34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863"/>
  <sheetViews>
    <sheetView tabSelected="1" view="pageBreakPreview" zoomScaleSheetLayoutView="100" zoomScalePageLayoutView="0" workbookViewId="0" topLeftCell="A94">
      <selection activeCell="A106" sqref="A106:E106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3.8515625" style="0" customWidth="1"/>
    <col min="16" max="16" width="13.57421875" style="0" customWidth="1"/>
  </cols>
  <sheetData>
    <row r="1" spans="3:16" ht="12.75">
      <c r="C1"/>
      <c r="N1" s="11" t="s">
        <v>161</v>
      </c>
      <c r="O1" s="17"/>
      <c r="P1" s="12"/>
    </row>
    <row r="2" spans="3:16" ht="12.75">
      <c r="C2"/>
      <c r="N2" s="12" t="s">
        <v>146</v>
      </c>
      <c r="O2" s="17"/>
      <c r="P2" s="12"/>
    </row>
    <row r="3" spans="3:16" ht="12.75">
      <c r="C3"/>
      <c r="N3" s="12" t="s">
        <v>65</v>
      </c>
      <c r="O3" s="17"/>
      <c r="P3" s="12"/>
    </row>
    <row r="4" spans="3:16" ht="12.75">
      <c r="C4"/>
      <c r="N4" s="12" t="s">
        <v>169</v>
      </c>
      <c r="O4" s="17"/>
      <c r="P4" s="12"/>
    </row>
    <row r="5" spans="3:15" ht="12.75">
      <c r="C5"/>
      <c r="H5" s="2"/>
      <c r="O5" s="17"/>
    </row>
    <row r="6" spans="1:16" s="1" customFormat="1" ht="53.25" customHeight="1">
      <c r="A6" s="63" t="s">
        <v>134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7"/>
      <c r="P7" s="1" t="s">
        <v>158</v>
      </c>
    </row>
    <row r="8" spans="1:16" s="1" customFormat="1" ht="75.75" customHeight="1">
      <c r="A8" s="42" t="s">
        <v>4</v>
      </c>
      <c r="B8" s="42"/>
      <c r="C8" s="42"/>
      <c r="D8" s="42"/>
      <c r="E8" s="42"/>
      <c r="F8" s="42" t="s">
        <v>1</v>
      </c>
      <c r="G8" s="42"/>
      <c r="H8" s="42"/>
      <c r="I8" s="42" t="s">
        <v>2</v>
      </c>
      <c r="J8" s="42"/>
      <c r="K8" s="42"/>
      <c r="L8" s="42"/>
      <c r="M8" s="3" t="s">
        <v>3</v>
      </c>
      <c r="N8" s="3" t="s">
        <v>148</v>
      </c>
      <c r="O8" s="16" t="s">
        <v>147</v>
      </c>
      <c r="P8" s="3" t="s">
        <v>149</v>
      </c>
    </row>
    <row r="9" spans="1:16" s="1" customFormat="1" ht="12.75" customHeight="1">
      <c r="A9" s="58">
        <v>1</v>
      </c>
      <c r="B9" s="58"/>
      <c r="C9" s="58"/>
      <c r="D9" s="58"/>
      <c r="E9" s="58"/>
      <c r="F9" s="58">
        <v>2</v>
      </c>
      <c r="G9" s="58"/>
      <c r="H9" s="58"/>
      <c r="I9" s="58">
        <v>3</v>
      </c>
      <c r="J9" s="58"/>
      <c r="K9" s="58"/>
      <c r="L9" s="58"/>
      <c r="M9" s="4">
        <v>4</v>
      </c>
      <c r="N9" s="4">
        <v>5</v>
      </c>
      <c r="O9" s="20">
        <v>6</v>
      </c>
      <c r="P9" s="4">
        <v>7</v>
      </c>
    </row>
    <row r="10" spans="1:16" s="1" customFormat="1" ht="14.25" customHeight="1">
      <c r="A10" s="37" t="s">
        <v>68</v>
      </c>
      <c r="B10" s="57"/>
      <c r="C10" s="57"/>
      <c r="D10" s="57"/>
      <c r="E10" s="57"/>
      <c r="F10" s="32" t="s">
        <v>67</v>
      </c>
      <c r="G10" s="41"/>
      <c r="H10" s="41"/>
      <c r="I10" s="41" t="s">
        <v>0</v>
      </c>
      <c r="J10" s="41"/>
      <c r="K10" s="41"/>
      <c r="L10" s="41"/>
      <c r="M10" s="5" t="s">
        <v>0</v>
      </c>
      <c r="N10" s="7">
        <f>SUM(N11+N14+N23+N28+N31)</f>
        <v>18167.554229999998</v>
      </c>
      <c r="O10" s="28">
        <f>SUM(O11+O14+O23+O28+O31)</f>
        <v>3383.3173999999995</v>
      </c>
      <c r="P10" s="7">
        <f>SUM(P11+P14+P23+P28+P31)</f>
        <v>21550.87163</v>
      </c>
    </row>
    <row r="11" spans="1:16" s="1" customFormat="1" ht="24" customHeight="1">
      <c r="A11" s="57" t="s">
        <v>6</v>
      </c>
      <c r="B11" s="57"/>
      <c r="C11" s="57"/>
      <c r="D11" s="57"/>
      <c r="E11" s="57"/>
      <c r="F11" s="43" t="s">
        <v>5</v>
      </c>
      <c r="G11" s="43"/>
      <c r="H11" s="43"/>
      <c r="I11" s="41" t="s">
        <v>0</v>
      </c>
      <c r="J11" s="41"/>
      <c r="K11" s="41"/>
      <c r="L11" s="41"/>
      <c r="M11" s="5" t="s">
        <v>0</v>
      </c>
      <c r="N11" s="7">
        <f>N12</f>
        <v>1581.8227</v>
      </c>
      <c r="O11" s="28">
        <f>SUM(O12)</f>
        <v>301.71</v>
      </c>
      <c r="P11" s="7">
        <f>P12</f>
        <v>1883.5327</v>
      </c>
    </row>
    <row r="12" spans="1:16" s="1" customFormat="1" ht="13.5" customHeight="1">
      <c r="A12" s="36" t="s">
        <v>8</v>
      </c>
      <c r="B12" s="36"/>
      <c r="C12" s="36"/>
      <c r="D12" s="36"/>
      <c r="E12" s="36"/>
      <c r="F12" s="33" t="s">
        <v>5</v>
      </c>
      <c r="G12" s="33"/>
      <c r="H12" s="33"/>
      <c r="I12" s="35" t="s">
        <v>7</v>
      </c>
      <c r="J12" s="35"/>
      <c r="K12" s="35"/>
      <c r="L12" s="35"/>
      <c r="M12" s="6" t="s">
        <v>0</v>
      </c>
      <c r="N12" s="13">
        <f>N13</f>
        <v>1581.8227</v>
      </c>
      <c r="O12" s="29">
        <f>SUM(O13)</f>
        <v>301.71</v>
      </c>
      <c r="P12" s="13">
        <f>P13</f>
        <v>1883.5327</v>
      </c>
    </row>
    <row r="13" spans="1:16" s="1" customFormat="1" ht="15" customHeight="1">
      <c r="A13" s="34" t="s">
        <v>10</v>
      </c>
      <c r="B13" s="34"/>
      <c r="C13" s="34"/>
      <c r="D13" s="34"/>
      <c r="E13" s="34"/>
      <c r="F13" s="33" t="s">
        <v>5</v>
      </c>
      <c r="G13" s="33"/>
      <c r="H13" s="33"/>
      <c r="I13" s="35" t="s">
        <v>7</v>
      </c>
      <c r="J13" s="35"/>
      <c r="K13" s="35"/>
      <c r="L13" s="35"/>
      <c r="M13" s="6" t="s">
        <v>9</v>
      </c>
      <c r="N13" s="13">
        <v>1581.8227</v>
      </c>
      <c r="O13" s="29">
        <v>301.71</v>
      </c>
      <c r="P13" s="13">
        <f>SUM(N13:O13)</f>
        <v>1883.5327</v>
      </c>
    </row>
    <row r="14" spans="1:16" s="1" customFormat="1" ht="33.75" customHeight="1">
      <c r="A14" s="57" t="s">
        <v>12</v>
      </c>
      <c r="B14" s="57"/>
      <c r="C14" s="57"/>
      <c r="D14" s="57"/>
      <c r="E14" s="57"/>
      <c r="F14" s="43" t="s">
        <v>11</v>
      </c>
      <c r="G14" s="43"/>
      <c r="H14" s="43"/>
      <c r="I14" s="41" t="s">
        <v>0</v>
      </c>
      <c r="J14" s="41"/>
      <c r="K14" s="41"/>
      <c r="L14" s="41"/>
      <c r="M14" s="5" t="s">
        <v>0</v>
      </c>
      <c r="N14" s="14">
        <f aca="true" t="shared" si="0" ref="N14:P15">SUM(N15)</f>
        <v>5622.0563999999995</v>
      </c>
      <c r="O14" s="28">
        <f t="shared" si="0"/>
        <v>952.493</v>
      </c>
      <c r="P14" s="14">
        <f t="shared" si="0"/>
        <v>6574.5494</v>
      </c>
    </row>
    <row r="15" spans="1:16" s="1" customFormat="1" ht="22.5" customHeight="1">
      <c r="A15" s="36" t="s">
        <v>98</v>
      </c>
      <c r="B15" s="36"/>
      <c r="C15" s="36"/>
      <c r="D15" s="36"/>
      <c r="E15" s="36"/>
      <c r="F15" s="33" t="s">
        <v>11</v>
      </c>
      <c r="G15" s="33"/>
      <c r="H15" s="33"/>
      <c r="I15" s="35" t="s">
        <v>111</v>
      </c>
      <c r="J15" s="35"/>
      <c r="K15" s="35"/>
      <c r="L15" s="35"/>
      <c r="M15" s="6" t="s">
        <v>0</v>
      </c>
      <c r="N15" s="13">
        <f t="shared" si="0"/>
        <v>5622.0563999999995</v>
      </c>
      <c r="O15" s="29">
        <f t="shared" si="0"/>
        <v>952.493</v>
      </c>
      <c r="P15" s="13">
        <f t="shared" si="0"/>
        <v>6574.5494</v>
      </c>
    </row>
    <row r="16" spans="1:16" s="1" customFormat="1" ht="31.5" customHeight="1">
      <c r="A16" s="34" t="s">
        <v>87</v>
      </c>
      <c r="B16" s="34"/>
      <c r="C16" s="34"/>
      <c r="D16" s="34"/>
      <c r="E16" s="34"/>
      <c r="F16" s="33" t="s">
        <v>11</v>
      </c>
      <c r="G16" s="33"/>
      <c r="H16" s="33"/>
      <c r="I16" s="38" t="s">
        <v>112</v>
      </c>
      <c r="J16" s="39"/>
      <c r="K16" s="39"/>
      <c r="L16" s="40"/>
      <c r="M16" s="6" t="s">
        <v>0</v>
      </c>
      <c r="N16" s="13">
        <f>SUM(N19+N17+N21)</f>
        <v>5622.0563999999995</v>
      </c>
      <c r="O16" s="13">
        <f>SUM(O19+O17+O21)</f>
        <v>952.493</v>
      </c>
      <c r="P16" s="13">
        <f>SUM(P19+P17+P21)</f>
        <v>6574.5494</v>
      </c>
    </row>
    <row r="17" spans="1:16" s="1" customFormat="1" ht="24" customHeight="1">
      <c r="A17" s="36" t="s">
        <v>13</v>
      </c>
      <c r="B17" s="36"/>
      <c r="C17" s="36"/>
      <c r="D17" s="36"/>
      <c r="E17" s="36"/>
      <c r="F17" s="33" t="s">
        <v>11</v>
      </c>
      <c r="G17" s="33"/>
      <c r="H17" s="33"/>
      <c r="I17" s="35" t="s">
        <v>113</v>
      </c>
      <c r="J17" s="35"/>
      <c r="K17" s="35"/>
      <c r="L17" s="35"/>
      <c r="M17" s="6" t="s">
        <v>0</v>
      </c>
      <c r="N17" s="13">
        <f>SUM(N18)</f>
        <v>5560.3844</v>
      </c>
      <c r="O17" s="29">
        <f>SUM(O18)</f>
        <v>961.465</v>
      </c>
      <c r="P17" s="13">
        <f>SUM(P18)</f>
        <v>6521.8494</v>
      </c>
    </row>
    <row r="18" spans="1:16" s="1" customFormat="1" ht="14.25" customHeight="1">
      <c r="A18" s="34" t="s">
        <v>10</v>
      </c>
      <c r="B18" s="34"/>
      <c r="C18" s="34"/>
      <c r="D18" s="34"/>
      <c r="E18" s="34"/>
      <c r="F18" s="33" t="s">
        <v>11</v>
      </c>
      <c r="G18" s="33"/>
      <c r="H18" s="33"/>
      <c r="I18" s="35" t="s">
        <v>113</v>
      </c>
      <c r="J18" s="35"/>
      <c r="K18" s="35"/>
      <c r="L18" s="35"/>
      <c r="M18" s="6" t="s">
        <v>9</v>
      </c>
      <c r="N18" s="13">
        <v>5560.3844</v>
      </c>
      <c r="O18" s="29">
        <v>961.465</v>
      </c>
      <c r="P18" s="13">
        <f>SUM(N18:O18)</f>
        <v>6521.8494</v>
      </c>
    </row>
    <row r="19" spans="1:16" s="1" customFormat="1" ht="31.5" customHeight="1">
      <c r="A19" s="34" t="s">
        <v>131</v>
      </c>
      <c r="B19" s="34"/>
      <c r="C19" s="34"/>
      <c r="D19" s="34"/>
      <c r="E19" s="34"/>
      <c r="F19" s="54" t="s">
        <v>11</v>
      </c>
      <c r="G19" s="55"/>
      <c r="H19" s="56"/>
      <c r="I19" s="38" t="s">
        <v>133</v>
      </c>
      <c r="J19" s="39"/>
      <c r="K19" s="39"/>
      <c r="L19" s="40"/>
      <c r="M19" s="6" t="s">
        <v>0</v>
      </c>
      <c r="N19" s="13">
        <f>SUM(N20)</f>
        <v>61.672</v>
      </c>
      <c r="O19" s="13">
        <f>SUM(O20)</f>
        <v>-61.672</v>
      </c>
      <c r="P19" s="13">
        <f>SUM(P20)</f>
        <v>0</v>
      </c>
    </row>
    <row r="20" spans="1:16" s="1" customFormat="1" ht="18" customHeight="1">
      <c r="A20" s="34" t="s">
        <v>10</v>
      </c>
      <c r="B20" s="34"/>
      <c r="C20" s="34"/>
      <c r="D20" s="34"/>
      <c r="E20" s="34"/>
      <c r="F20" s="54" t="s">
        <v>11</v>
      </c>
      <c r="G20" s="55"/>
      <c r="H20" s="56"/>
      <c r="I20" s="38" t="s">
        <v>133</v>
      </c>
      <c r="J20" s="39"/>
      <c r="K20" s="39"/>
      <c r="L20" s="40"/>
      <c r="M20" s="6" t="s">
        <v>9</v>
      </c>
      <c r="N20" s="13">
        <v>61.672</v>
      </c>
      <c r="O20" s="29">
        <v>-61.672</v>
      </c>
      <c r="P20" s="13">
        <f>N20+O20</f>
        <v>0</v>
      </c>
    </row>
    <row r="21" spans="1:16" s="1" customFormat="1" ht="48" customHeight="1">
      <c r="A21" s="34" t="s">
        <v>167</v>
      </c>
      <c r="B21" s="34"/>
      <c r="C21" s="34"/>
      <c r="D21" s="34"/>
      <c r="E21" s="34"/>
      <c r="F21" s="54" t="s">
        <v>11</v>
      </c>
      <c r="G21" s="55"/>
      <c r="H21" s="56"/>
      <c r="I21" s="38" t="s">
        <v>168</v>
      </c>
      <c r="J21" s="39"/>
      <c r="K21" s="39"/>
      <c r="L21" s="40"/>
      <c r="M21" s="6" t="s">
        <v>0</v>
      </c>
      <c r="N21" s="13">
        <f>SUM(N22)</f>
        <v>0</v>
      </c>
      <c r="O21" s="13">
        <f>SUM(O22)</f>
        <v>52.7</v>
      </c>
      <c r="P21" s="13">
        <f>SUM(P22)</f>
        <v>52.7</v>
      </c>
    </row>
    <row r="22" spans="1:16" s="1" customFormat="1" ht="18" customHeight="1">
      <c r="A22" s="34" t="s">
        <v>10</v>
      </c>
      <c r="B22" s="34"/>
      <c r="C22" s="34"/>
      <c r="D22" s="34"/>
      <c r="E22" s="34"/>
      <c r="F22" s="54" t="s">
        <v>11</v>
      </c>
      <c r="G22" s="55"/>
      <c r="H22" s="56"/>
      <c r="I22" s="38" t="s">
        <v>168</v>
      </c>
      <c r="J22" s="39"/>
      <c r="K22" s="39"/>
      <c r="L22" s="40"/>
      <c r="M22" s="6" t="s">
        <v>9</v>
      </c>
      <c r="N22" s="13">
        <v>0</v>
      </c>
      <c r="O22" s="29">
        <v>52.7</v>
      </c>
      <c r="P22" s="13">
        <f>N22+O22</f>
        <v>52.7</v>
      </c>
    </row>
    <row r="23" spans="1:16" s="1" customFormat="1" ht="14.25" customHeight="1">
      <c r="A23" s="59" t="s">
        <v>129</v>
      </c>
      <c r="B23" s="57"/>
      <c r="C23" s="57"/>
      <c r="D23" s="57"/>
      <c r="E23" s="57"/>
      <c r="F23" s="32" t="s">
        <v>127</v>
      </c>
      <c r="G23" s="41"/>
      <c r="H23" s="41"/>
      <c r="I23" s="41" t="s">
        <v>0</v>
      </c>
      <c r="J23" s="41"/>
      <c r="K23" s="41"/>
      <c r="L23" s="41"/>
      <c r="M23" s="5" t="s">
        <v>0</v>
      </c>
      <c r="N23" s="14">
        <f>N26</f>
        <v>900</v>
      </c>
      <c r="O23" s="28">
        <v>0</v>
      </c>
      <c r="P23" s="14">
        <f>P26</f>
        <v>900</v>
      </c>
    </row>
    <row r="24" spans="1:16" s="1" customFormat="1" ht="28.5" customHeight="1">
      <c r="A24" s="36" t="s">
        <v>98</v>
      </c>
      <c r="B24" s="36"/>
      <c r="C24" s="36"/>
      <c r="D24" s="36"/>
      <c r="E24" s="36"/>
      <c r="F24" s="35" t="s">
        <v>127</v>
      </c>
      <c r="G24" s="35"/>
      <c r="H24" s="35"/>
      <c r="I24" s="35" t="s">
        <v>111</v>
      </c>
      <c r="J24" s="35"/>
      <c r="K24" s="35"/>
      <c r="L24" s="35"/>
      <c r="M24" s="6" t="s">
        <v>0</v>
      </c>
      <c r="N24" s="13">
        <f>N27</f>
        <v>900</v>
      </c>
      <c r="O24" s="29">
        <v>0</v>
      </c>
      <c r="P24" s="13">
        <f>P27</f>
        <v>900</v>
      </c>
    </row>
    <row r="25" spans="1:16" s="1" customFormat="1" ht="32.25" customHeight="1">
      <c r="A25" s="34" t="s">
        <v>87</v>
      </c>
      <c r="B25" s="34"/>
      <c r="C25" s="34"/>
      <c r="D25" s="34"/>
      <c r="E25" s="34"/>
      <c r="F25" s="35" t="s">
        <v>127</v>
      </c>
      <c r="G25" s="35"/>
      <c r="H25" s="35"/>
      <c r="I25" s="38" t="s">
        <v>112</v>
      </c>
      <c r="J25" s="39"/>
      <c r="K25" s="39"/>
      <c r="L25" s="40"/>
      <c r="M25" s="6" t="s">
        <v>0</v>
      </c>
      <c r="N25" s="13">
        <f>N26</f>
        <v>900</v>
      </c>
      <c r="O25" s="29">
        <v>0</v>
      </c>
      <c r="P25" s="13">
        <f>P26</f>
        <v>900</v>
      </c>
    </row>
    <row r="26" spans="1:16" s="1" customFormat="1" ht="27.75" customHeight="1">
      <c r="A26" s="34" t="s">
        <v>160</v>
      </c>
      <c r="B26" s="34"/>
      <c r="C26" s="34"/>
      <c r="D26" s="34"/>
      <c r="E26" s="34"/>
      <c r="F26" s="35" t="s">
        <v>127</v>
      </c>
      <c r="G26" s="35"/>
      <c r="H26" s="35"/>
      <c r="I26" s="38" t="s">
        <v>128</v>
      </c>
      <c r="J26" s="39"/>
      <c r="K26" s="39"/>
      <c r="L26" s="40"/>
      <c r="M26" s="6" t="s">
        <v>0</v>
      </c>
      <c r="N26" s="13">
        <f>N27</f>
        <v>900</v>
      </c>
      <c r="O26" s="29">
        <v>0</v>
      </c>
      <c r="P26" s="13">
        <f>P27</f>
        <v>900</v>
      </c>
    </row>
    <row r="27" spans="1:16" s="1" customFormat="1" ht="14.25" customHeight="1">
      <c r="A27" s="34" t="s">
        <v>130</v>
      </c>
      <c r="B27" s="34"/>
      <c r="C27" s="34"/>
      <c r="D27" s="34"/>
      <c r="E27" s="34"/>
      <c r="F27" s="35" t="s">
        <v>127</v>
      </c>
      <c r="G27" s="35"/>
      <c r="H27" s="35"/>
      <c r="I27" s="35" t="s">
        <v>128</v>
      </c>
      <c r="J27" s="35"/>
      <c r="K27" s="35"/>
      <c r="L27" s="35"/>
      <c r="M27" s="6">
        <v>880</v>
      </c>
      <c r="N27" s="13">
        <v>900</v>
      </c>
      <c r="O27" s="29">
        <v>0</v>
      </c>
      <c r="P27" s="13">
        <v>900</v>
      </c>
    </row>
    <row r="28" spans="1:16" s="1" customFormat="1" ht="13.5" customHeight="1">
      <c r="A28" s="57" t="s">
        <v>19</v>
      </c>
      <c r="B28" s="57"/>
      <c r="C28" s="57"/>
      <c r="D28" s="57"/>
      <c r="E28" s="57"/>
      <c r="F28" s="43" t="s">
        <v>18</v>
      </c>
      <c r="G28" s="43"/>
      <c r="H28" s="43"/>
      <c r="I28" s="41" t="s">
        <v>0</v>
      </c>
      <c r="J28" s="41"/>
      <c r="K28" s="41"/>
      <c r="L28" s="41"/>
      <c r="M28" s="5" t="s">
        <v>0</v>
      </c>
      <c r="N28" s="14">
        <f aca="true" t="shared" si="1" ref="N28:P29">N29</f>
        <v>50</v>
      </c>
      <c r="O28" s="14">
        <f t="shared" si="1"/>
        <v>-15</v>
      </c>
      <c r="P28" s="14">
        <f t="shared" si="1"/>
        <v>35</v>
      </c>
    </row>
    <row r="29" spans="1:16" s="1" customFormat="1" ht="13.5" customHeight="1">
      <c r="A29" s="34" t="s">
        <v>21</v>
      </c>
      <c r="B29" s="34"/>
      <c r="C29" s="34"/>
      <c r="D29" s="34"/>
      <c r="E29" s="34"/>
      <c r="F29" s="33" t="s">
        <v>18</v>
      </c>
      <c r="G29" s="33"/>
      <c r="H29" s="33"/>
      <c r="I29" s="35" t="s">
        <v>20</v>
      </c>
      <c r="J29" s="35"/>
      <c r="K29" s="35"/>
      <c r="L29" s="35"/>
      <c r="M29" s="6" t="s">
        <v>0</v>
      </c>
      <c r="N29" s="13">
        <f t="shared" si="1"/>
        <v>50</v>
      </c>
      <c r="O29" s="13">
        <f t="shared" si="1"/>
        <v>-15</v>
      </c>
      <c r="P29" s="13">
        <f t="shared" si="1"/>
        <v>35</v>
      </c>
    </row>
    <row r="30" spans="1:16" s="1" customFormat="1" ht="13.5" customHeight="1">
      <c r="A30" s="34" t="s">
        <v>23</v>
      </c>
      <c r="B30" s="34"/>
      <c r="C30" s="34"/>
      <c r="D30" s="34"/>
      <c r="E30" s="34"/>
      <c r="F30" s="33" t="s">
        <v>18</v>
      </c>
      <c r="G30" s="33"/>
      <c r="H30" s="33"/>
      <c r="I30" s="35" t="s">
        <v>20</v>
      </c>
      <c r="J30" s="35"/>
      <c r="K30" s="35"/>
      <c r="L30" s="35"/>
      <c r="M30" s="6" t="s">
        <v>22</v>
      </c>
      <c r="N30" s="13">
        <v>50</v>
      </c>
      <c r="O30" s="29">
        <v>-15</v>
      </c>
      <c r="P30" s="13">
        <f>N30+O30</f>
        <v>35</v>
      </c>
    </row>
    <row r="31" spans="1:16" s="1" customFormat="1" ht="13.5" customHeight="1">
      <c r="A31" s="57" t="s">
        <v>25</v>
      </c>
      <c r="B31" s="57"/>
      <c r="C31" s="57"/>
      <c r="D31" s="57"/>
      <c r="E31" s="57"/>
      <c r="F31" s="43" t="s">
        <v>24</v>
      </c>
      <c r="G31" s="43"/>
      <c r="H31" s="43"/>
      <c r="I31" s="41" t="s">
        <v>0</v>
      </c>
      <c r="J31" s="41"/>
      <c r="K31" s="41"/>
      <c r="L31" s="41"/>
      <c r="M31" s="5" t="s">
        <v>0</v>
      </c>
      <c r="N31" s="14">
        <f>SUM(N32+N37)</f>
        <v>10013.67513</v>
      </c>
      <c r="O31" s="28">
        <f>SUM(O32+O37)</f>
        <v>2144.1143999999995</v>
      </c>
      <c r="P31" s="14">
        <f>SUM(P32+P37)</f>
        <v>12157.789530000002</v>
      </c>
    </row>
    <row r="32" spans="1:16" s="1" customFormat="1" ht="22.5" customHeight="1">
      <c r="A32" s="34" t="s">
        <v>99</v>
      </c>
      <c r="B32" s="34"/>
      <c r="C32" s="34"/>
      <c r="D32" s="34"/>
      <c r="E32" s="34"/>
      <c r="F32" s="33" t="s">
        <v>24</v>
      </c>
      <c r="G32" s="33"/>
      <c r="H32" s="33"/>
      <c r="I32" s="35" t="s">
        <v>100</v>
      </c>
      <c r="J32" s="35"/>
      <c r="K32" s="35"/>
      <c r="L32" s="35"/>
      <c r="M32" s="6" t="s">
        <v>0</v>
      </c>
      <c r="N32" s="13">
        <f>N33</f>
        <v>543</v>
      </c>
      <c r="O32" s="29">
        <f>SUM(O33)</f>
        <v>-10.75</v>
      </c>
      <c r="P32" s="13">
        <f>P33</f>
        <v>532.25</v>
      </c>
    </row>
    <row r="33" spans="1:16" s="1" customFormat="1" ht="22.5" customHeight="1">
      <c r="A33" s="34" t="s">
        <v>83</v>
      </c>
      <c r="B33" s="34"/>
      <c r="C33" s="34"/>
      <c r="D33" s="34"/>
      <c r="E33" s="34"/>
      <c r="F33" s="33" t="s">
        <v>24</v>
      </c>
      <c r="G33" s="33"/>
      <c r="H33" s="33"/>
      <c r="I33" s="35" t="s">
        <v>97</v>
      </c>
      <c r="J33" s="35"/>
      <c r="K33" s="35"/>
      <c r="L33" s="35"/>
      <c r="M33" s="6" t="s">
        <v>0</v>
      </c>
      <c r="N33" s="13">
        <f>N34</f>
        <v>543</v>
      </c>
      <c r="O33" s="29">
        <f>SUM(O34)</f>
        <v>-10.75</v>
      </c>
      <c r="P33" s="13">
        <f>P34</f>
        <v>532.25</v>
      </c>
    </row>
    <row r="34" spans="1:19" s="1" customFormat="1" ht="16.5" customHeight="1">
      <c r="A34" s="34" t="s">
        <v>27</v>
      </c>
      <c r="B34" s="34"/>
      <c r="C34" s="34"/>
      <c r="D34" s="34"/>
      <c r="E34" s="34"/>
      <c r="F34" s="33" t="s">
        <v>24</v>
      </c>
      <c r="G34" s="33"/>
      <c r="H34" s="33"/>
      <c r="I34" s="35" t="s">
        <v>26</v>
      </c>
      <c r="J34" s="35"/>
      <c r="K34" s="35"/>
      <c r="L34" s="35"/>
      <c r="M34" s="6" t="s">
        <v>0</v>
      </c>
      <c r="N34" s="13">
        <f>N35+N36</f>
        <v>543</v>
      </c>
      <c r="O34" s="29">
        <f>SUM(O35)</f>
        <v>-10.75</v>
      </c>
      <c r="P34" s="13">
        <f>P35+P36</f>
        <v>532.25</v>
      </c>
      <c r="Q34" s="15"/>
      <c r="R34" s="15"/>
      <c r="S34" s="15"/>
    </row>
    <row r="35" spans="1:16" s="1" customFormat="1" ht="24" customHeight="1">
      <c r="A35" s="34" t="s">
        <v>17</v>
      </c>
      <c r="B35" s="34"/>
      <c r="C35" s="34"/>
      <c r="D35" s="34"/>
      <c r="E35" s="34"/>
      <c r="F35" s="33" t="s">
        <v>24</v>
      </c>
      <c r="G35" s="33"/>
      <c r="H35" s="33"/>
      <c r="I35" s="35" t="s">
        <v>26</v>
      </c>
      <c r="J35" s="35"/>
      <c r="K35" s="35"/>
      <c r="L35" s="35"/>
      <c r="M35" s="6" t="s">
        <v>16</v>
      </c>
      <c r="N35" s="13">
        <v>270</v>
      </c>
      <c r="O35" s="29">
        <v>-10.75</v>
      </c>
      <c r="P35" s="13">
        <f>SUM(N35:O35)</f>
        <v>259.25</v>
      </c>
    </row>
    <row r="36" spans="1:16" s="1" customFormat="1" ht="13.5" customHeight="1">
      <c r="A36" s="34" t="s">
        <v>15</v>
      </c>
      <c r="B36" s="34"/>
      <c r="C36" s="34"/>
      <c r="D36" s="34"/>
      <c r="E36" s="34"/>
      <c r="F36" s="33" t="s">
        <v>24</v>
      </c>
      <c r="G36" s="33"/>
      <c r="H36" s="33"/>
      <c r="I36" s="35" t="s">
        <v>26</v>
      </c>
      <c r="J36" s="35"/>
      <c r="K36" s="35"/>
      <c r="L36" s="35"/>
      <c r="M36" s="6" t="s">
        <v>14</v>
      </c>
      <c r="N36" s="13">
        <v>273</v>
      </c>
      <c r="O36" s="29">
        <v>0</v>
      </c>
      <c r="P36" s="13">
        <v>273</v>
      </c>
    </row>
    <row r="37" spans="1:16" s="1" customFormat="1" ht="24" customHeight="1">
      <c r="A37" s="34" t="s">
        <v>98</v>
      </c>
      <c r="B37" s="34"/>
      <c r="C37" s="34"/>
      <c r="D37" s="34"/>
      <c r="E37" s="34"/>
      <c r="F37" s="33" t="s">
        <v>24</v>
      </c>
      <c r="G37" s="33"/>
      <c r="H37" s="33"/>
      <c r="I37" s="35" t="s">
        <v>111</v>
      </c>
      <c r="J37" s="35"/>
      <c r="K37" s="35"/>
      <c r="L37" s="35"/>
      <c r="M37" s="6" t="s">
        <v>0</v>
      </c>
      <c r="N37" s="13">
        <f>SUM(N38)</f>
        <v>9470.67513</v>
      </c>
      <c r="O37" s="29">
        <f>SUM(O38)</f>
        <v>2154.8643999999995</v>
      </c>
      <c r="P37" s="13">
        <f>SUM(P38)</f>
        <v>11625.539530000002</v>
      </c>
    </row>
    <row r="38" spans="1:16" s="1" customFormat="1" ht="33.75" customHeight="1">
      <c r="A38" s="34" t="s">
        <v>87</v>
      </c>
      <c r="B38" s="34"/>
      <c r="C38" s="34"/>
      <c r="D38" s="34"/>
      <c r="E38" s="34"/>
      <c r="F38" s="33" t="s">
        <v>24</v>
      </c>
      <c r="G38" s="33"/>
      <c r="H38" s="33"/>
      <c r="I38" s="38" t="s">
        <v>112</v>
      </c>
      <c r="J38" s="39"/>
      <c r="K38" s="39"/>
      <c r="L38" s="40"/>
      <c r="M38" s="6" t="s">
        <v>0</v>
      </c>
      <c r="N38" s="13">
        <f>SUM(N39+N41+N45+N43)</f>
        <v>9470.67513</v>
      </c>
      <c r="O38" s="13">
        <f>SUM(O39+O41+O45+O43)</f>
        <v>2154.8643999999995</v>
      </c>
      <c r="P38" s="13">
        <f>SUM(P39+P41+P45+P43)</f>
        <v>11625.539530000002</v>
      </c>
    </row>
    <row r="39" spans="1:16" s="1" customFormat="1" ht="24" customHeight="1">
      <c r="A39" s="34" t="s">
        <v>28</v>
      </c>
      <c r="B39" s="34"/>
      <c r="C39" s="34"/>
      <c r="D39" s="34"/>
      <c r="E39" s="34"/>
      <c r="F39" s="33" t="s">
        <v>24</v>
      </c>
      <c r="G39" s="33"/>
      <c r="H39" s="33"/>
      <c r="I39" s="35" t="s">
        <v>115</v>
      </c>
      <c r="J39" s="35"/>
      <c r="K39" s="35"/>
      <c r="L39" s="35"/>
      <c r="M39" s="6" t="s">
        <v>0</v>
      </c>
      <c r="N39" s="13">
        <f>N40</f>
        <v>13</v>
      </c>
      <c r="O39" s="13">
        <f>O40</f>
        <v>11.9204</v>
      </c>
      <c r="P39" s="13">
        <f>P40</f>
        <v>24.9204</v>
      </c>
    </row>
    <row r="40" spans="1:16" s="1" customFormat="1" ht="24" customHeight="1">
      <c r="A40" s="34" t="s">
        <v>17</v>
      </c>
      <c r="B40" s="34"/>
      <c r="C40" s="34"/>
      <c r="D40" s="34"/>
      <c r="E40" s="34"/>
      <c r="F40" s="33" t="s">
        <v>24</v>
      </c>
      <c r="G40" s="33"/>
      <c r="H40" s="33"/>
      <c r="I40" s="35" t="s">
        <v>115</v>
      </c>
      <c r="J40" s="35"/>
      <c r="K40" s="35"/>
      <c r="L40" s="35"/>
      <c r="M40" s="6" t="s">
        <v>16</v>
      </c>
      <c r="N40" s="13">
        <v>13</v>
      </c>
      <c r="O40" s="29">
        <v>11.9204</v>
      </c>
      <c r="P40" s="13">
        <f>N40+O40</f>
        <v>24.9204</v>
      </c>
    </row>
    <row r="41" spans="1:16" s="1" customFormat="1" ht="37.5" customHeight="1">
      <c r="A41" s="50" t="s">
        <v>131</v>
      </c>
      <c r="B41" s="51"/>
      <c r="C41" s="51"/>
      <c r="D41" s="51"/>
      <c r="E41" s="52"/>
      <c r="F41" s="33" t="s">
        <v>24</v>
      </c>
      <c r="G41" s="33"/>
      <c r="H41" s="33"/>
      <c r="I41" s="35" t="s">
        <v>133</v>
      </c>
      <c r="J41" s="35"/>
      <c r="K41" s="35"/>
      <c r="L41" s="35"/>
      <c r="M41" s="6" t="s">
        <v>0</v>
      </c>
      <c r="N41" s="13">
        <f>SUM(N42)</f>
        <v>412.728</v>
      </c>
      <c r="O41" s="13">
        <f>SUM(O42)</f>
        <v>-412.728</v>
      </c>
      <c r="P41" s="13">
        <f>SUM(P42)</f>
        <v>0</v>
      </c>
    </row>
    <row r="42" spans="1:16" s="1" customFormat="1" ht="12" customHeight="1">
      <c r="A42" s="50" t="s">
        <v>132</v>
      </c>
      <c r="B42" s="51"/>
      <c r="C42" s="51"/>
      <c r="D42" s="51"/>
      <c r="E42" s="52"/>
      <c r="F42" s="33" t="s">
        <v>24</v>
      </c>
      <c r="G42" s="33"/>
      <c r="H42" s="33"/>
      <c r="I42" s="35" t="s">
        <v>133</v>
      </c>
      <c r="J42" s="35"/>
      <c r="K42" s="35"/>
      <c r="L42" s="35"/>
      <c r="M42" s="6" t="s">
        <v>29</v>
      </c>
      <c r="N42" s="13">
        <v>412.728</v>
      </c>
      <c r="O42" s="29">
        <v>-412.728</v>
      </c>
      <c r="P42" s="13">
        <f>N42+O42</f>
        <v>0</v>
      </c>
    </row>
    <row r="43" spans="1:16" s="1" customFormat="1" ht="45.75" customHeight="1">
      <c r="A43" s="34" t="s">
        <v>167</v>
      </c>
      <c r="B43" s="34"/>
      <c r="C43" s="34"/>
      <c r="D43" s="34"/>
      <c r="E43" s="34"/>
      <c r="F43" s="54">
        <v>113</v>
      </c>
      <c r="G43" s="55"/>
      <c r="H43" s="56"/>
      <c r="I43" s="38" t="s">
        <v>168</v>
      </c>
      <c r="J43" s="39"/>
      <c r="K43" s="39"/>
      <c r="L43" s="40"/>
      <c r="M43" s="6" t="s">
        <v>0</v>
      </c>
      <c r="N43" s="13">
        <f>SUM(N44)</f>
        <v>0</v>
      </c>
      <c r="O43" s="13">
        <f>SUM(O44)</f>
        <v>307.941</v>
      </c>
      <c r="P43" s="13">
        <f>SUM(P44)</f>
        <v>307.941</v>
      </c>
    </row>
    <row r="44" spans="1:16" s="1" customFormat="1" ht="12" customHeight="1">
      <c r="A44" s="50" t="s">
        <v>132</v>
      </c>
      <c r="B44" s="51"/>
      <c r="C44" s="51"/>
      <c r="D44" s="51"/>
      <c r="E44" s="52"/>
      <c r="F44" s="33" t="s">
        <v>24</v>
      </c>
      <c r="G44" s="33"/>
      <c r="H44" s="33"/>
      <c r="I44" s="38" t="s">
        <v>168</v>
      </c>
      <c r="J44" s="39"/>
      <c r="K44" s="39"/>
      <c r="L44" s="40"/>
      <c r="M44" s="6" t="s">
        <v>29</v>
      </c>
      <c r="N44" s="13">
        <v>0</v>
      </c>
      <c r="O44" s="29">
        <v>307.941</v>
      </c>
      <c r="P44" s="13">
        <f>N44+O44</f>
        <v>307.941</v>
      </c>
    </row>
    <row r="45" spans="1:16" s="1" customFormat="1" ht="13.5" customHeight="1">
      <c r="A45" s="34" t="s">
        <v>27</v>
      </c>
      <c r="B45" s="34"/>
      <c r="C45" s="34"/>
      <c r="D45" s="34"/>
      <c r="E45" s="34"/>
      <c r="F45" s="33" t="s">
        <v>24</v>
      </c>
      <c r="G45" s="33"/>
      <c r="H45" s="33"/>
      <c r="I45" s="35" t="s">
        <v>116</v>
      </c>
      <c r="J45" s="35"/>
      <c r="K45" s="35"/>
      <c r="L45" s="35"/>
      <c r="M45" s="6" t="s">
        <v>0</v>
      </c>
      <c r="N45" s="13">
        <f>N46+N47+N48+N49</f>
        <v>9044.94713</v>
      </c>
      <c r="O45" s="29">
        <f>SUM(O46:O49)</f>
        <v>2247.7309999999998</v>
      </c>
      <c r="P45" s="13">
        <f>P46+P47+P48+P49</f>
        <v>11292.67813</v>
      </c>
    </row>
    <row r="46" spans="1:16" s="1" customFormat="1" ht="13.5" customHeight="1">
      <c r="A46" s="34" t="s">
        <v>30</v>
      </c>
      <c r="B46" s="34"/>
      <c r="C46" s="34"/>
      <c r="D46" s="34"/>
      <c r="E46" s="34"/>
      <c r="F46" s="33" t="s">
        <v>24</v>
      </c>
      <c r="G46" s="33"/>
      <c r="H46" s="33"/>
      <c r="I46" s="35" t="s">
        <v>116</v>
      </c>
      <c r="J46" s="35"/>
      <c r="K46" s="35"/>
      <c r="L46" s="35"/>
      <c r="M46" s="6" t="s">
        <v>29</v>
      </c>
      <c r="N46" s="13">
        <v>6032</v>
      </c>
      <c r="O46" s="29">
        <v>1027.5754</v>
      </c>
      <c r="P46" s="13">
        <f>N46+O46</f>
        <v>7059.5754</v>
      </c>
    </row>
    <row r="47" spans="1:16" s="1" customFormat="1" ht="24" customHeight="1">
      <c r="A47" s="34" t="s">
        <v>17</v>
      </c>
      <c r="B47" s="34"/>
      <c r="C47" s="34"/>
      <c r="D47" s="34"/>
      <c r="E47" s="34"/>
      <c r="F47" s="33" t="s">
        <v>24</v>
      </c>
      <c r="G47" s="33"/>
      <c r="H47" s="33"/>
      <c r="I47" s="35" t="s">
        <v>116</v>
      </c>
      <c r="J47" s="35"/>
      <c r="K47" s="35"/>
      <c r="L47" s="35"/>
      <c r="M47" s="6" t="s">
        <v>16</v>
      </c>
      <c r="N47" s="13">
        <v>2976.94713</v>
      </c>
      <c r="O47" s="29">
        <v>1220.1556</v>
      </c>
      <c r="P47" s="13">
        <f>SUM(N47:O47)</f>
        <v>4197.1027300000005</v>
      </c>
    </row>
    <row r="48" spans="1:16" s="1" customFormat="1" ht="13.5" customHeight="1">
      <c r="A48" s="34" t="s">
        <v>32</v>
      </c>
      <c r="B48" s="34"/>
      <c r="C48" s="34"/>
      <c r="D48" s="34"/>
      <c r="E48" s="34"/>
      <c r="F48" s="33" t="s">
        <v>24</v>
      </c>
      <c r="G48" s="33"/>
      <c r="H48" s="33"/>
      <c r="I48" s="35" t="s">
        <v>116</v>
      </c>
      <c r="J48" s="35"/>
      <c r="K48" s="35"/>
      <c r="L48" s="35"/>
      <c r="M48" s="6" t="s">
        <v>31</v>
      </c>
      <c r="N48" s="13">
        <v>15</v>
      </c>
      <c r="O48" s="29">
        <v>0</v>
      </c>
      <c r="P48" s="13">
        <v>15</v>
      </c>
    </row>
    <row r="49" spans="1:16" s="1" customFormat="1" ht="13.5" customHeight="1">
      <c r="A49" s="34" t="s">
        <v>15</v>
      </c>
      <c r="B49" s="34"/>
      <c r="C49" s="34"/>
      <c r="D49" s="34"/>
      <c r="E49" s="34"/>
      <c r="F49" s="33" t="s">
        <v>24</v>
      </c>
      <c r="G49" s="33"/>
      <c r="H49" s="33"/>
      <c r="I49" s="35" t="s">
        <v>116</v>
      </c>
      <c r="J49" s="35"/>
      <c r="K49" s="35"/>
      <c r="L49" s="35"/>
      <c r="M49" s="6" t="s">
        <v>14</v>
      </c>
      <c r="N49" s="13">
        <v>21</v>
      </c>
      <c r="O49" s="29">
        <v>0</v>
      </c>
      <c r="P49" s="13">
        <v>21</v>
      </c>
    </row>
    <row r="50" spans="1:16" s="1" customFormat="1" ht="13.5" customHeight="1">
      <c r="A50" s="37" t="s">
        <v>70</v>
      </c>
      <c r="B50" s="57"/>
      <c r="C50" s="57"/>
      <c r="D50" s="57"/>
      <c r="E50" s="57"/>
      <c r="F50" s="32" t="s">
        <v>69</v>
      </c>
      <c r="G50" s="41"/>
      <c r="H50" s="41"/>
      <c r="I50" s="41" t="s">
        <v>0</v>
      </c>
      <c r="J50" s="41"/>
      <c r="K50" s="41"/>
      <c r="L50" s="41"/>
      <c r="M50" s="5" t="s">
        <v>0</v>
      </c>
      <c r="N50" s="14">
        <f>N51</f>
        <v>246.9</v>
      </c>
      <c r="O50" s="28">
        <v>0</v>
      </c>
      <c r="P50" s="14">
        <f>P51</f>
        <v>246.9</v>
      </c>
    </row>
    <row r="51" spans="1:16" s="1" customFormat="1" ht="13.5" customHeight="1">
      <c r="A51" s="57" t="s">
        <v>34</v>
      </c>
      <c r="B51" s="57"/>
      <c r="C51" s="57"/>
      <c r="D51" s="57"/>
      <c r="E51" s="57"/>
      <c r="F51" s="43" t="s">
        <v>33</v>
      </c>
      <c r="G51" s="43"/>
      <c r="H51" s="43"/>
      <c r="I51" s="41" t="s">
        <v>0</v>
      </c>
      <c r="J51" s="41"/>
      <c r="K51" s="41"/>
      <c r="L51" s="41"/>
      <c r="M51" s="5" t="s">
        <v>0</v>
      </c>
      <c r="N51" s="14">
        <f>N52</f>
        <v>246.9</v>
      </c>
      <c r="O51" s="28">
        <v>0</v>
      </c>
      <c r="P51" s="14">
        <f>P52</f>
        <v>246.9</v>
      </c>
    </row>
    <row r="52" spans="1:16" s="1" customFormat="1" ht="37.5" customHeight="1">
      <c r="A52" s="34" t="s">
        <v>159</v>
      </c>
      <c r="B52" s="34"/>
      <c r="C52" s="34"/>
      <c r="D52" s="34"/>
      <c r="E52" s="34"/>
      <c r="F52" s="33" t="s">
        <v>33</v>
      </c>
      <c r="G52" s="33"/>
      <c r="H52" s="33"/>
      <c r="I52" s="35" t="s">
        <v>35</v>
      </c>
      <c r="J52" s="35"/>
      <c r="K52" s="35"/>
      <c r="L52" s="35"/>
      <c r="M52" s="6" t="s">
        <v>0</v>
      </c>
      <c r="N52" s="13">
        <f>N53</f>
        <v>246.9</v>
      </c>
      <c r="O52" s="29">
        <v>0</v>
      </c>
      <c r="P52" s="13">
        <f>P53</f>
        <v>246.9</v>
      </c>
    </row>
    <row r="53" spans="1:16" s="1" customFormat="1" ht="15.75" customHeight="1">
      <c r="A53" s="34" t="s">
        <v>10</v>
      </c>
      <c r="B53" s="34"/>
      <c r="C53" s="34"/>
      <c r="D53" s="34"/>
      <c r="E53" s="34"/>
      <c r="F53" s="33" t="s">
        <v>33</v>
      </c>
      <c r="G53" s="33"/>
      <c r="H53" s="33"/>
      <c r="I53" s="35" t="s">
        <v>35</v>
      </c>
      <c r="J53" s="35"/>
      <c r="K53" s="35"/>
      <c r="L53" s="35"/>
      <c r="M53" s="6" t="s">
        <v>9</v>
      </c>
      <c r="N53" s="13">
        <v>246.9</v>
      </c>
      <c r="O53" s="29">
        <v>0</v>
      </c>
      <c r="P53" s="13">
        <v>246.9</v>
      </c>
    </row>
    <row r="54" spans="1:16" s="1" customFormat="1" ht="13.5" customHeight="1">
      <c r="A54" s="60" t="s">
        <v>72</v>
      </c>
      <c r="B54" s="61"/>
      <c r="C54" s="61"/>
      <c r="D54" s="61"/>
      <c r="E54" s="62"/>
      <c r="F54" s="32" t="s">
        <v>71</v>
      </c>
      <c r="G54" s="41"/>
      <c r="H54" s="41"/>
      <c r="I54" s="41" t="s">
        <v>0</v>
      </c>
      <c r="J54" s="41"/>
      <c r="K54" s="41"/>
      <c r="L54" s="41"/>
      <c r="M54" s="5" t="s">
        <v>0</v>
      </c>
      <c r="N54" s="14">
        <f>SUM(N55+N66)</f>
        <v>958.8770000000001</v>
      </c>
      <c r="O54" s="28">
        <f>SUM(O55+O66)</f>
        <v>25</v>
      </c>
      <c r="P54" s="14">
        <f>SUM(P55+P66)</f>
        <v>983.8770000000001</v>
      </c>
    </row>
    <row r="55" spans="1:16" s="1" customFormat="1" ht="24" customHeight="1">
      <c r="A55" s="37" t="s">
        <v>120</v>
      </c>
      <c r="B55" s="57"/>
      <c r="C55" s="57"/>
      <c r="D55" s="57"/>
      <c r="E55" s="57"/>
      <c r="F55" s="32" t="s">
        <v>122</v>
      </c>
      <c r="G55" s="41"/>
      <c r="H55" s="41"/>
      <c r="I55" s="41" t="s">
        <v>0</v>
      </c>
      <c r="J55" s="41"/>
      <c r="K55" s="41"/>
      <c r="L55" s="41"/>
      <c r="M55" s="5" t="s">
        <v>0</v>
      </c>
      <c r="N55" s="14">
        <f>N56+N63</f>
        <v>198.1</v>
      </c>
      <c r="O55" s="14">
        <f>O56+O63</f>
        <v>25</v>
      </c>
      <c r="P55" s="14">
        <f>P56+P63</f>
        <v>223.1</v>
      </c>
    </row>
    <row r="56" spans="1:16" s="1" customFormat="1" ht="34.5" customHeight="1">
      <c r="A56" s="34" t="s">
        <v>121</v>
      </c>
      <c r="B56" s="34"/>
      <c r="C56" s="34"/>
      <c r="D56" s="34"/>
      <c r="E56" s="34"/>
      <c r="F56" s="35" t="s">
        <v>122</v>
      </c>
      <c r="G56" s="35"/>
      <c r="H56" s="35"/>
      <c r="I56" s="35" t="s">
        <v>101</v>
      </c>
      <c r="J56" s="35"/>
      <c r="K56" s="35"/>
      <c r="L56" s="35"/>
      <c r="M56" s="6" t="s">
        <v>0</v>
      </c>
      <c r="N56" s="13">
        <f>N57+N60</f>
        <v>198.1</v>
      </c>
      <c r="O56" s="29">
        <f>SUM(O57+O60)</f>
        <v>10</v>
      </c>
      <c r="P56" s="13">
        <f>SUM(P57+P60)</f>
        <v>208.1</v>
      </c>
    </row>
    <row r="57" spans="1:16" s="1" customFormat="1" ht="13.5" customHeight="1">
      <c r="A57" s="34" t="s">
        <v>88</v>
      </c>
      <c r="B57" s="34"/>
      <c r="C57" s="34"/>
      <c r="D57" s="34"/>
      <c r="E57" s="34"/>
      <c r="F57" s="35" t="s">
        <v>122</v>
      </c>
      <c r="G57" s="35"/>
      <c r="H57" s="35"/>
      <c r="I57" s="35" t="s">
        <v>89</v>
      </c>
      <c r="J57" s="35"/>
      <c r="K57" s="35"/>
      <c r="L57" s="35"/>
      <c r="M57" s="6" t="s">
        <v>0</v>
      </c>
      <c r="N57" s="13">
        <f aca="true" t="shared" si="2" ref="N57:P61">N58</f>
        <v>118.1</v>
      </c>
      <c r="O57" s="29">
        <f>SUM(O58)</f>
        <v>10</v>
      </c>
      <c r="P57" s="13">
        <f t="shared" si="2"/>
        <v>128.1</v>
      </c>
    </row>
    <row r="58" spans="1:16" s="1" customFormat="1" ht="13.5" customHeight="1">
      <c r="A58" s="34" t="s">
        <v>37</v>
      </c>
      <c r="B58" s="34"/>
      <c r="C58" s="34"/>
      <c r="D58" s="34"/>
      <c r="E58" s="34"/>
      <c r="F58" s="35" t="s">
        <v>122</v>
      </c>
      <c r="G58" s="35"/>
      <c r="H58" s="35"/>
      <c r="I58" s="35" t="s">
        <v>36</v>
      </c>
      <c r="J58" s="35"/>
      <c r="K58" s="35"/>
      <c r="L58" s="35"/>
      <c r="M58" s="6" t="s">
        <v>0</v>
      </c>
      <c r="N58" s="13">
        <f t="shared" si="2"/>
        <v>118.1</v>
      </c>
      <c r="O58" s="29">
        <f>SUM(O59)</f>
        <v>10</v>
      </c>
      <c r="P58" s="13">
        <f t="shared" si="2"/>
        <v>128.1</v>
      </c>
    </row>
    <row r="59" spans="1:16" s="1" customFormat="1" ht="24" customHeight="1">
      <c r="A59" s="34" t="s">
        <v>17</v>
      </c>
      <c r="B59" s="34"/>
      <c r="C59" s="34"/>
      <c r="D59" s="34"/>
      <c r="E59" s="34"/>
      <c r="F59" s="35" t="s">
        <v>122</v>
      </c>
      <c r="G59" s="35"/>
      <c r="H59" s="35"/>
      <c r="I59" s="35" t="s">
        <v>36</v>
      </c>
      <c r="J59" s="35"/>
      <c r="K59" s="35"/>
      <c r="L59" s="35"/>
      <c r="M59" s="6" t="s">
        <v>16</v>
      </c>
      <c r="N59" s="13">
        <v>118.1</v>
      </c>
      <c r="O59" s="29">
        <v>10</v>
      </c>
      <c r="P59" s="13">
        <f>SUM(N59:O59)</f>
        <v>128.1</v>
      </c>
    </row>
    <row r="60" spans="1:16" s="1" customFormat="1" ht="35.25" customHeight="1">
      <c r="A60" s="34" t="s">
        <v>155</v>
      </c>
      <c r="B60" s="34"/>
      <c r="C60" s="34"/>
      <c r="D60" s="34"/>
      <c r="E60" s="34"/>
      <c r="F60" s="35" t="s">
        <v>122</v>
      </c>
      <c r="G60" s="35"/>
      <c r="H60" s="35"/>
      <c r="I60" s="35" t="s">
        <v>156</v>
      </c>
      <c r="J60" s="35"/>
      <c r="K60" s="35"/>
      <c r="L60" s="35"/>
      <c r="M60" s="6" t="s">
        <v>0</v>
      </c>
      <c r="N60" s="13">
        <f t="shared" si="2"/>
        <v>80</v>
      </c>
      <c r="O60" s="29">
        <f>SUM(O61)</f>
        <v>0</v>
      </c>
      <c r="P60" s="13">
        <f t="shared" si="2"/>
        <v>80</v>
      </c>
    </row>
    <row r="61" spans="1:16" s="1" customFormat="1" ht="15.75" customHeight="1">
      <c r="A61" s="34" t="s">
        <v>37</v>
      </c>
      <c r="B61" s="34"/>
      <c r="C61" s="34"/>
      <c r="D61" s="34"/>
      <c r="E61" s="34"/>
      <c r="F61" s="35" t="s">
        <v>122</v>
      </c>
      <c r="G61" s="35"/>
      <c r="H61" s="35"/>
      <c r="I61" s="35" t="s">
        <v>157</v>
      </c>
      <c r="J61" s="35"/>
      <c r="K61" s="35"/>
      <c r="L61" s="35"/>
      <c r="M61" s="6" t="s">
        <v>0</v>
      </c>
      <c r="N61" s="13">
        <f t="shared" si="2"/>
        <v>80</v>
      </c>
      <c r="O61" s="29">
        <f>SUM(O62)</f>
        <v>0</v>
      </c>
      <c r="P61" s="13">
        <f t="shared" si="2"/>
        <v>80</v>
      </c>
    </row>
    <row r="62" spans="1:16" s="1" customFormat="1" ht="24" customHeight="1">
      <c r="A62" s="34" t="s">
        <v>17</v>
      </c>
      <c r="B62" s="34"/>
      <c r="C62" s="34"/>
      <c r="D62" s="34"/>
      <c r="E62" s="34"/>
      <c r="F62" s="35" t="s">
        <v>122</v>
      </c>
      <c r="G62" s="35"/>
      <c r="H62" s="35"/>
      <c r="I62" s="35" t="s">
        <v>157</v>
      </c>
      <c r="J62" s="35"/>
      <c r="K62" s="35"/>
      <c r="L62" s="35"/>
      <c r="M62" s="6" t="s">
        <v>16</v>
      </c>
      <c r="N62" s="13">
        <v>80</v>
      </c>
      <c r="O62" s="29">
        <v>0</v>
      </c>
      <c r="P62" s="13">
        <f>SUM(N62:O62)</f>
        <v>80</v>
      </c>
    </row>
    <row r="63" spans="1:16" s="1" customFormat="1" ht="24.75" customHeight="1">
      <c r="A63" s="34" t="s">
        <v>166</v>
      </c>
      <c r="B63" s="34"/>
      <c r="C63" s="34"/>
      <c r="D63" s="34"/>
      <c r="E63" s="34"/>
      <c r="F63" s="35" t="s">
        <v>122</v>
      </c>
      <c r="G63" s="35"/>
      <c r="H63" s="35"/>
      <c r="I63" s="35" t="s">
        <v>165</v>
      </c>
      <c r="J63" s="35"/>
      <c r="K63" s="35"/>
      <c r="L63" s="35"/>
      <c r="M63" s="6" t="s">
        <v>0</v>
      </c>
      <c r="N63" s="13">
        <f>N64</f>
        <v>0</v>
      </c>
      <c r="O63" s="13">
        <f>O64</f>
        <v>15</v>
      </c>
      <c r="P63" s="13">
        <f>P64</f>
        <v>15</v>
      </c>
    </row>
    <row r="64" spans="1:16" s="1" customFormat="1" ht="27" customHeight="1">
      <c r="A64" s="36" t="s">
        <v>163</v>
      </c>
      <c r="B64" s="36"/>
      <c r="C64" s="36"/>
      <c r="D64" s="36"/>
      <c r="E64" s="36"/>
      <c r="F64" s="35" t="s">
        <v>122</v>
      </c>
      <c r="G64" s="35"/>
      <c r="H64" s="35"/>
      <c r="I64" s="35" t="s">
        <v>162</v>
      </c>
      <c r="J64" s="35"/>
      <c r="K64" s="35"/>
      <c r="L64" s="35"/>
      <c r="M64" s="6" t="s">
        <v>0</v>
      </c>
      <c r="N64" s="13">
        <f>N65</f>
        <v>0</v>
      </c>
      <c r="O64" s="29">
        <f>SUM(O65)</f>
        <v>15</v>
      </c>
      <c r="P64" s="13">
        <f>P65</f>
        <v>15</v>
      </c>
    </row>
    <row r="65" spans="1:16" s="1" customFormat="1" ht="23.25" customHeight="1">
      <c r="A65" s="34" t="s">
        <v>164</v>
      </c>
      <c r="B65" s="34"/>
      <c r="C65" s="34"/>
      <c r="D65" s="34"/>
      <c r="E65" s="34"/>
      <c r="F65" s="35" t="s">
        <v>122</v>
      </c>
      <c r="G65" s="35"/>
      <c r="H65" s="35"/>
      <c r="I65" s="35" t="s">
        <v>162</v>
      </c>
      <c r="J65" s="35"/>
      <c r="K65" s="35"/>
      <c r="L65" s="35"/>
      <c r="M65" s="6">
        <v>320</v>
      </c>
      <c r="N65" s="13">
        <v>0</v>
      </c>
      <c r="O65" s="29">
        <v>15</v>
      </c>
      <c r="P65" s="13">
        <f>SUM(N65:O65)</f>
        <v>15</v>
      </c>
    </row>
    <row r="66" spans="1:16" s="1" customFormat="1" ht="24" customHeight="1">
      <c r="A66" s="57" t="s">
        <v>39</v>
      </c>
      <c r="B66" s="57"/>
      <c r="C66" s="57"/>
      <c r="D66" s="57"/>
      <c r="E66" s="57"/>
      <c r="F66" s="43" t="s">
        <v>38</v>
      </c>
      <c r="G66" s="43"/>
      <c r="H66" s="43"/>
      <c r="I66" s="41" t="s">
        <v>0</v>
      </c>
      <c r="J66" s="41"/>
      <c r="K66" s="41"/>
      <c r="L66" s="41"/>
      <c r="M66" s="5" t="s">
        <v>0</v>
      </c>
      <c r="N66" s="14">
        <f>N67</f>
        <v>760.777</v>
      </c>
      <c r="O66" s="28">
        <f>SUM(O67)</f>
        <v>0</v>
      </c>
      <c r="P66" s="14">
        <f>P67</f>
        <v>760.777</v>
      </c>
    </row>
    <row r="67" spans="1:16" s="1" customFormat="1" ht="34.5" customHeight="1">
      <c r="A67" s="34" t="s">
        <v>102</v>
      </c>
      <c r="B67" s="34"/>
      <c r="C67" s="34"/>
      <c r="D67" s="34"/>
      <c r="E67" s="34"/>
      <c r="F67" s="33" t="s">
        <v>38</v>
      </c>
      <c r="G67" s="33"/>
      <c r="H67" s="33"/>
      <c r="I67" s="35" t="s">
        <v>103</v>
      </c>
      <c r="J67" s="35"/>
      <c r="K67" s="35"/>
      <c r="L67" s="35"/>
      <c r="M67" s="6" t="s">
        <v>0</v>
      </c>
      <c r="N67" s="13">
        <f>N68+N73</f>
        <v>760.777</v>
      </c>
      <c r="O67" s="29">
        <v>0</v>
      </c>
      <c r="P67" s="13">
        <f>P68+P73</f>
        <v>760.777</v>
      </c>
    </row>
    <row r="68" spans="1:16" s="1" customFormat="1" ht="44.25" customHeight="1">
      <c r="A68" s="34" t="s">
        <v>90</v>
      </c>
      <c r="B68" s="34"/>
      <c r="C68" s="34"/>
      <c r="D68" s="34"/>
      <c r="E68" s="34"/>
      <c r="F68" s="33" t="s">
        <v>38</v>
      </c>
      <c r="G68" s="33"/>
      <c r="H68" s="33"/>
      <c r="I68" s="35" t="s">
        <v>91</v>
      </c>
      <c r="J68" s="35"/>
      <c r="K68" s="35"/>
      <c r="L68" s="35"/>
      <c r="M68" s="6" t="s">
        <v>0</v>
      </c>
      <c r="N68" s="13">
        <f>N69+N71</f>
        <v>23.277</v>
      </c>
      <c r="O68" s="29">
        <v>0</v>
      </c>
      <c r="P68" s="13">
        <f>P69+P71</f>
        <v>23.277</v>
      </c>
    </row>
    <row r="69" spans="1:16" s="1" customFormat="1" ht="13.5" customHeight="1">
      <c r="A69" s="34" t="s">
        <v>41</v>
      </c>
      <c r="B69" s="34"/>
      <c r="C69" s="34"/>
      <c r="D69" s="34"/>
      <c r="E69" s="34"/>
      <c r="F69" s="33" t="s">
        <v>38</v>
      </c>
      <c r="G69" s="33"/>
      <c r="H69" s="33"/>
      <c r="I69" s="35" t="s">
        <v>40</v>
      </c>
      <c r="J69" s="35"/>
      <c r="K69" s="35"/>
      <c r="L69" s="35"/>
      <c r="M69" s="6" t="s">
        <v>0</v>
      </c>
      <c r="N69" s="13">
        <f>N70</f>
        <v>11.6385</v>
      </c>
      <c r="O69" s="29">
        <v>0</v>
      </c>
      <c r="P69" s="13">
        <f>P70</f>
        <v>11.6385</v>
      </c>
    </row>
    <row r="70" spans="1:16" s="1" customFormat="1" ht="14.25" customHeight="1">
      <c r="A70" s="34" t="s">
        <v>10</v>
      </c>
      <c r="B70" s="34"/>
      <c r="C70" s="34"/>
      <c r="D70" s="34"/>
      <c r="E70" s="34"/>
      <c r="F70" s="33" t="s">
        <v>38</v>
      </c>
      <c r="G70" s="33"/>
      <c r="H70" s="33"/>
      <c r="I70" s="35" t="s">
        <v>40</v>
      </c>
      <c r="J70" s="35"/>
      <c r="K70" s="35"/>
      <c r="L70" s="35"/>
      <c r="M70" s="6" t="s">
        <v>9</v>
      </c>
      <c r="N70" s="13">
        <v>11.6385</v>
      </c>
      <c r="O70" s="29">
        <v>0</v>
      </c>
      <c r="P70" s="13">
        <v>11.6385</v>
      </c>
    </row>
    <row r="71" spans="1:16" s="1" customFormat="1" ht="16.5" customHeight="1">
      <c r="A71" s="34" t="s">
        <v>43</v>
      </c>
      <c r="B71" s="34"/>
      <c r="C71" s="34"/>
      <c r="D71" s="34"/>
      <c r="E71" s="34"/>
      <c r="F71" s="33" t="s">
        <v>38</v>
      </c>
      <c r="G71" s="33"/>
      <c r="H71" s="33"/>
      <c r="I71" s="35" t="s">
        <v>42</v>
      </c>
      <c r="J71" s="35"/>
      <c r="K71" s="35"/>
      <c r="L71" s="35"/>
      <c r="M71" s="6" t="s">
        <v>0</v>
      </c>
      <c r="N71" s="13">
        <f>N72</f>
        <v>11.6385</v>
      </c>
      <c r="O71" s="29">
        <v>0</v>
      </c>
      <c r="P71" s="13">
        <f>P72</f>
        <v>11.6385</v>
      </c>
    </row>
    <row r="72" spans="1:16" s="1" customFormat="1" ht="15.75" customHeight="1">
      <c r="A72" s="34" t="s">
        <v>10</v>
      </c>
      <c r="B72" s="34"/>
      <c r="C72" s="34"/>
      <c r="D72" s="34"/>
      <c r="E72" s="34"/>
      <c r="F72" s="33" t="s">
        <v>38</v>
      </c>
      <c r="G72" s="33"/>
      <c r="H72" s="33"/>
      <c r="I72" s="35" t="s">
        <v>42</v>
      </c>
      <c r="J72" s="35"/>
      <c r="K72" s="35"/>
      <c r="L72" s="35"/>
      <c r="M72" s="6" t="s">
        <v>9</v>
      </c>
      <c r="N72" s="13">
        <v>11.6385</v>
      </c>
      <c r="O72" s="29">
        <v>0</v>
      </c>
      <c r="P72" s="13">
        <v>11.6385</v>
      </c>
    </row>
    <row r="73" spans="1:16" s="1" customFormat="1" ht="24.75" customHeight="1">
      <c r="A73" s="34" t="s">
        <v>92</v>
      </c>
      <c r="B73" s="34"/>
      <c r="C73" s="34"/>
      <c r="D73" s="34"/>
      <c r="E73" s="34"/>
      <c r="F73" s="33" t="s">
        <v>38</v>
      </c>
      <c r="G73" s="33"/>
      <c r="H73" s="33"/>
      <c r="I73" s="35" t="s">
        <v>93</v>
      </c>
      <c r="J73" s="35"/>
      <c r="K73" s="35"/>
      <c r="L73" s="35"/>
      <c r="M73" s="6" t="s">
        <v>0</v>
      </c>
      <c r="N73" s="13">
        <f>N74</f>
        <v>737.5</v>
      </c>
      <c r="O73" s="29">
        <v>0</v>
      </c>
      <c r="P73" s="13">
        <f>P74</f>
        <v>737.5</v>
      </c>
    </row>
    <row r="74" spans="1:16" s="1" customFormat="1" ht="13.5" customHeight="1">
      <c r="A74" s="34" t="s">
        <v>27</v>
      </c>
      <c r="B74" s="34"/>
      <c r="C74" s="34"/>
      <c r="D74" s="34"/>
      <c r="E74" s="34"/>
      <c r="F74" s="33" t="s">
        <v>38</v>
      </c>
      <c r="G74" s="33"/>
      <c r="H74" s="33"/>
      <c r="I74" s="35" t="s">
        <v>44</v>
      </c>
      <c r="J74" s="35"/>
      <c r="K74" s="35"/>
      <c r="L74" s="35"/>
      <c r="M74" s="6" t="s">
        <v>0</v>
      </c>
      <c r="N74" s="13">
        <f>N75</f>
        <v>737.5</v>
      </c>
      <c r="O74" s="29">
        <v>0</v>
      </c>
      <c r="P74" s="13">
        <f>P75</f>
        <v>737.5</v>
      </c>
    </row>
    <row r="75" spans="1:16" s="1" customFormat="1" ht="24" customHeight="1">
      <c r="A75" s="34" t="s">
        <v>17</v>
      </c>
      <c r="B75" s="34"/>
      <c r="C75" s="34"/>
      <c r="D75" s="34"/>
      <c r="E75" s="34"/>
      <c r="F75" s="33" t="s">
        <v>38</v>
      </c>
      <c r="G75" s="33"/>
      <c r="H75" s="33"/>
      <c r="I75" s="35" t="s">
        <v>44</v>
      </c>
      <c r="J75" s="35"/>
      <c r="K75" s="35"/>
      <c r="L75" s="35"/>
      <c r="M75" s="6" t="s">
        <v>16</v>
      </c>
      <c r="N75" s="13">
        <v>737.5</v>
      </c>
      <c r="O75" s="29">
        <v>0</v>
      </c>
      <c r="P75" s="13">
        <v>737.5</v>
      </c>
    </row>
    <row r="76" spans="1:16" s="1" customFormat="1" ht="13.5" customHeight="1">
      <c r="A76" s="37" t="s">
        <v>74</v>
      </c>
      <c r="B76" s="57"/>
      <c r="C76" s="57"/>
      <c r="D76" s="57"/>
      <c r="E76" s="57"/>
      <c r="F76" s="32" t="s">
        <v>73</v>
      </c>
      <c r="G76" s="41"/>
      <c r="H76" s="41"/>
      <c r="I76" s="41" t="s">
        <v>0</v>
      </c>
      <c r="J76" s="41"/>
      <c r="K76" s="41"/>
      <c r="L76" s="41"/>
      <c r="M76" s="5" t="s">
        <v>0</v>
      </c>
      <c r="N76" s="14">
        <f>SUM(N77+N82+N87)</f>
        <v>4413.45141</v>
      </c>
      <c r="O76" s="28">
        <f>SUM(O77+O82+O87)</f>
        <v>0</v>
      </c>
      <c r="P76" s="14">
        <f>SUM(P77+P82+P87)</f>
        <v>4413.45141</v>
      </c>
    </row>
    <row r="77" spans="1:16" s="1" customFormat="1" ht="13.5" customHeight="1">
      <c r="A77" s="60" t="s">
        <v>136</v>
      </c>
      <c r="B77" s="61"/>
      <c r="C77" s="61"/>
      <c r="D77" s="61"/>
      <c r="E77" s="62"/>
      <c r="F77" s="44" t="s">
        <v>137</v>
      </c>
      <c r="G77" s="45"/>
      <c r="H77" s="46"/>
      <c r="I77" s="47" t="s">
        <v>0</v>
      </c>
      <c r="J77" s="48"/>
      <c r="K77" s="48"/>
      <c r="L77" s="49"/>
      <c r="M77" s="3" t="s">
        <v>0</v>
      </c>
      <c r="N77" s="9">
        <f>N78</f>
        <v>24.677</v>
      </c>
      <c r="O77" s="28">
        <v>0</v>
      </c>
      <c r="P77" s="9">
        <f>P78</f>
        <v>24.677</v>
      </c>
    </row>
    <row r="78" spans="1:16" s="1" customFormat="1" ht="35.25" customHeight="1">
      <c r="A78" s="50" t="s">
        <v>126</v>
      </c>
      <c r="B78" s="51"/>
      <c r="C78" s="51"/>
      <c r="D78" s="51"/>
      <c r="E78" s="52"/>
      <c r="F78" s="38" t="s">
        <v>137</v>
      </c>
      <c r="G78" s="39"/>
      <c r="H78" s="40"/>
      <c r="I78" s="38" t="s">
        <v>108</v>
      </c>
      <c r="J78" s="39"/>
      <c r="K78" s="39"/>
      <c r="L78" s="40"/>
      <c r="M78" s="6" t="s">
        <v>0</v>
      </c>
      <c r="N78" s="8">
        <f>N79</f>
        <v>24.677</v>
      </c>
      <c r="O78" s="29">
        <v>0</v>
      </c>
      <c r="P78" s="8">
        <f>P79</f>
        <v>24.677</v>
      </c>
    </row>
    <row r="79" spans="1:16" s="1" customFormat="1" ht="22.5" customHeight="1">
      <c r="A79" s="50" t="s">
        <v>84</v>
      </c>
      <c r="B79" s="51"/>
      <c r="C79" s="51"/>
      <c r="D79" s="51"/>
      <c r="E79" s="52"/>
      <c r="F79" s="38" t="s">
        <v>137</v>
      </c>
      <c r="G79" s="39"/>
      <c r="H79" s="40"/>
      <c r="I79" s="38" t="s">
        <v>85</v>
      </c>
      <c r="J79" s="39"/>
      <c r="K79" s="39"/>
      <c r="L79" s="40"/>
      <c r="M79" s="6"/>
      <c r="N79" s="8">
        <f>N80</f>
        <v>24.677</v>
      </c>
      <c r="O79" s="29">
        <v>0</v>
      </c>
      <c r="P79" s="8">
        <f>P80</f>
        <v>24.677</v>
      </c>
    </row>
    <row r="80" spans="1:16" s="1" customFormat="1" ht="23.25" customHeight="1">
      <c r="A80" s="50" t="s">
        <v>138</v>
      </c>
      <c r="B80" s="51"/>
      <c r="C80" s="51"/>
      <c r="D80" s="51"/>
      <c r="E80" s="52"/>
      <c r="F80" s="38" t="s">
        <v>137</v>
      </c>
      <c r="G80" s="39"/>
      <c r="H80" s="40"/>
      <c r="I80" s="38" t="s">
        <v>135</v>
      </c>
      <c r="J80" s="39"/>
      <c r="K80" s="39"/>
      <c r="L80" s="40"/>
      <c r="M80" s="6" t="s">
        <v>0</v>
      </c>
      <c r="N80" s="8">
        <f>N81</f>
        <v>24.677</v>
      </c>
      <c r="O80" s="29">
        <v>0</v>
      </c>
      <c r="P80" s="8">
        <f>P81</f>
        <v>24.677</v>
      </c>
    </row>
    <row r="81" spans="1:16" s="1" customFormat="1" ht="28.5" customHeight="1">
      <c r="A81" s="50" t="s">
        <v>17</v>
      </c>
      <c r="B81" s="51"/>
      <c r="C81" s="51"/>
      <c r="D81" s="51"/>
      <c r="E81" s="52"/>
      <c r="F81" s="38" t="s">
        <v>137</v>
      </c>
      <c r="G81" s="39"/>
      <c r="H81" s="40"/>
      <c r="I81" s="38" t="s">
        <v>135</v>
      </c>
      <c r="J81" s="39"/>
      <c r="K81" s="39"/>
      <c r="L81" s="40"/>
      <c r="M81" s="6" t="s">
        <v>16</v>
      </c>
      <c r="N81" s="8">
        <v>24.677</v>
      </c>
      <c r="O81" s="29">
        <v>0</v>
      </c>
      <c r="P81" s="8">
        <v>24.677</v>
      </c>
    </row>
    <row r="82" spans="1:16" s="1" customFormat="1" ht="13.5" customHeight="1">
      <c r="A82" s="57" t="s">
        <v>46</v>
      </c>
      <c r="B82" s="57"/>
      <c r="C82" s="57"/>
      <c r="D82" s="57"/>
      <c r="E82" s="57"/>
      <c r="F82" s="43" t="s">
        <v>45</v>
      </c>
      <c r="G82" s="43"/>
      <c r="H82" s="43"/>
      <c r="I82" s="41" t="s">
        <v>0</v>
      </c>
      <c r="J82" s="41"/>
      <c r="K82" s="41"/>
      <c r="L82" s="41"/>
      <c r="M82" s="5" t="s">
        <v>0</v>
      </c>
      <c r="N82" s="14">
        <f>N83</f>
        <v>2468.78091</v>
      </c>
      <c r="O82" s="28">
        <f>SUM(O83)</f>
        <v>0</v>
      </c>
      <c r="P82" s="14">
        <f>P83</f>
        <v>2468.78091</v>
      </c>
    </row>
    <row r="83" spans="1:16" s="1" customFormat="1" ht="24.75" customHeight="1">
      <c r="A83" s="34" t="s">
        <v>104</v>
      </c>
      <c r="B83" s="34"/>
      <c r="C83" s="34"/>
      <c r="D83" s="34"/>
      <c r="E83" s="34"/>
      <c r="F83" s="33" t="s">
        <v>45</v>
      </c>
      <c r="G83" s="33"/>
      <c r="H83" s="33"/>
      <c r="I83" s="35" t="s">
        <v>105</v>
      </c>
      <c r="J83" s="35"/>
      <c r="K83" s="35"/>
      <c r="L83" s="35"/>
      <c r="M83" s="6" t="s">
        <v>0</v>
      </c>
      <c r="N83" s="13">
        <f>SUM(N84)</f>
        <v>2468.78091</v>
      </c>
      <c r="O83" s="29">
        <f>SUM(O84)</f>
        <v>0</v>
      </c>
      <c r="P83" s="13">
        <f>SUM(P84)</f>
        <v>2468.78091</v>
      </c>
    </row>
    <row r="84" spans="1:16" s="1" customFormat="1" ht="36.75" customHeight="1">
      <c r="A84" s="34" t="s">
        <v>81</v>
      </c>
      <c r="B84" s="34"/>
      <c r="C84" s="34"/>
      <c r="D84" s="34"/>
      <c r="E84" s="34"/>
      <c r="F84" s="33" t="s">
        <v>45</v>
      </c>
      <c r="G84" s="33"/>
      <c r="H84" s="33"/>
      <c r="I84" s="35" t="s">
        <v>82</v>
      </c>
      <c r="J84" s="35"/>
      <c r="K84" s="35"/>
      <c r="L84" s="35"/>
      <c r="M84" s="6" t="s">
        <v>0</v>
      </c>
      <c r="N84" s="13">
        <f>N85</f>
        <v>2468.78091</v>
      </c>
      <c r="O84" s="29">
        <f>SUM(O86)</f>
        <v>0</v>
      </c>
      <c r="P84" s="13">
        <f>P85</f>
        <v>2468.78091</v>
      </c>
    </row>
    <row r="85" spans="1:16" s="1" customFormat="1" ht="13.5" customHeight="1">
      <c r="A85" s="34" t="s">
        <v>48</v>
      </c>
      <c r="B85" s="34"/>
      <c r="C85" s="34"/>
      <c r="D85" s="34"/>
      <c r="E85" s="34"/>
      <c r="F85" s="33" t="s">
        <v>45</v>
      </c>
      <c r="G85" s="33"/>
      <c r="H85" s="33"/>
      <c r="I85" s="35" t="s">
        <v>47</v>
      </c>
      <c r="J85" s="35"/>
      <c r="K85" s="35"/>
      <c r="L85" s="35"/>
      <c r="M85" s="6" t="s">
        <v>0</v>
      </c>
      <c r="N85" s="13">
        <f>N86</f>
        <v>2468.78091</v>
      </c>
      <c r="O85" s="29">
        <f>SUM(O86)</f>
        <v>0</v>
      </c>
      <c r="P85" s="13">
        <f>P86</f>
        <v>2468.78091</v>
      </c>
    </row>
    <row r="86" spans="1:16" s="1" customFormat="1" ht="24" customHeight="1">
      <c r="A86" s="34" t="s">
        <v>17</v>
      </c>
      <c r="B86" s="34"/>
      <c r="C86" s="34"/>
      <c r="D86" s="34"/>
      <c r="E86" s="34"/>
      <c r="F86" s="33" t="s">
        <v>45</v>
      </c>
      <c r="G86" s="33"/>
      <c r="H86" s="33"/>
      <c r="I86" s="35" t="s">
        <v>47</v>
      </c>
      <c r="J86" s="35"/>
      <c r="K86" s="35"/>
      <c r="L86" s="35"/>
      <c r="M86" s="6" t="s">
        <v>16</v>
      </c>
      <c r="N86" s="13">
        <v>2468.78091</v>
      </c>
      <c r="O86" s="29">
        <v>0</v>
      </c>
      <c r="P86" s="13">
        <f>SUM(N86:O86)</f>
        <v>2468.78091</v>
      </c>
    </row>
    <row r="87" spans="1:16" s="1" customFormat="1" ht="13.5" customHeight="1">
      <c r="A87" s="57" t="s">
        <v>50</v>
      </c>
      <c r="B87" s="57"/>
      <c r="C87" s="57"/>
      <c r="D87" s="57"/>
      <c r="E87" s="57"/>
      <c r="F87" s="43" t="s">
        <v>49</v>
      </c>
      <c r="G87" s="43"/>
      <c r="H87" s="43"/>
      <c r="I87" s="41" t="s">
        <v>0</v>
      </c>
      <c r="J87" s="41"/>
      <c r="K87" s="41"/>
      <c r="L87" s="41"/>
      <c r="M87" s="5" t="s">
        <v>0</v>
      </c>
      <c r="N87" s="14">
        <f>SUM(N88)</f>
        <v>1919.9935</v>
      </c>
      <c r="O87" s="28">
        <f>SUM(O88)</f>
        <v>0</v>
      </c>
      <c r="P87" s="14">
        <f>SUM(P88)</f>
        <v>1919.9935</v>
      </c>
    </row>
    <row r="88" spans="1:16" s="1" customFormat="1" ht="37.5" customHeight="1">
      <c r="A88" s="50" t="s">
        <v>106</v>
      </c>
      <c r="B88" s="51"/>
      <c r="C88" s="51"/>
      <c r="D88" s="51"/>
      <c r="E88" s="52"/>
      <c r="F88" s="33" t="s">
        <v>49</v>
      </c>
      <c r="G88" s="33"/>
      <c r="H88" s="33"/>
      <c r="I88" s="35" t="s">
        <v>107</v>
      </c>
      <c r="J88" s="35"/>
      <c r="K88" s="35"/>
      <c r="L88" s="35"/>
      <c r="M88" s="6" t="s">
        <v>0</v>
      </c>
      <c r="N88" s="13">
        <f>SUM(N89)</f>
        <v>1919.9935</v>
      </c>
      <c r="O88" s="29">
        <f>SUM(O89)</f>
        <v>0</v>
      </c>
      <c r="P88" s="13">
        <f>SUM(N88:O88)</f>
        <v>1919.9935</v>
      </c>
    </row>
    <row r="89" spans="1:16" s="1" customFormat="1" ht="24.75" customHeight="1">
      <c r="A89" s="34" t="s">
        <v>123</v>
      </c>
      <c r="B89" s="34"/>
      <c r="C89" s="34"/>
      <c r="D89" s="34"/>
      <c r="E89" s="34"/>
      <c r="F89" s="33" t="s">
        <v>49</v>
      </c>
      <c r="G89" s="33"/>
      <c r="H89" s="33"/>
      <c r="I89" s="35" t="s">
        <v>124</v>
      </c>
      <c r="J89" s="35"/>
      <c r="K89" s="35"/>
      <c r="L89" s="35"/>
      <c r="M89" s="6"/>
      <c r="N89" s="8">
        <f>N90</f>
        <v>1919.9935</v>
      </c>
      <c r="O89" s="29">
        <f>SUM(O90)</f>
        <v>0</v>
      </c>
      <c r="P89" s="8">
        <f>P90</f>
        <v>1919.9935</v>
      </c>
    </row>
    <row r="90" spans="1:16" s="1" customFormat="1" ht="13.5" customHeight="1">
      <c r="A90" s="34" t="s">
        <v>27</v>
      </c>
      <c r="B90" s="34"/>
      <c r="C90" s="34"/>
      <c r="D90" s="34"/>
      <c r="E90" s="34"/>
      <c r="F90" s="33" t="s">
        <v>49</v>
      </c>
      <c r="G90" s="33"/>
      <c r="H90" s="33"/>
      <c r="I90" s="33" t="s">
        <v>125</v>
      </c>
      <c r="J90" s="33"/>
      <c r="K90" s="33"/>
      <c r="L90" s="33"/>
      <c r="M90" s="6" t="s">
        <v>0</v>
      </c>
      <c r="N90" s="8">
        <f>N91</f>
        <v>1919.9935</v>
      </c>
      <c r="O90" s="29">
        <f>SUM(O91)</f>
        <v>0</v>
      </c>
      <c r="P90" s="8">
        <f>P91</f>
        <v>1919.9935</v>
      </c>
    </row>
    <row r="91" spans="1:16" s="1" customFormat="1" ht="23.25" customHeight="1">
      <c r="A91" s="34" t="s">
        <v>17</v>
      </c>
      <c r="B91" s="34"/>
      <c r="C91" s="34"/>
      <c r="D91" s="34"/>
      <c r="E91" s="34"/>
      <c r="F91" s="33" t="s">
        <v>49</v>
      </c>
      <c r="G91" s="33"/>
      <c r="H91" s="33"/>
      <c r="I91" s="33" t="s">
        <v>125</v>
      </c>
      <c r="J91" s="33"/>
      <c r="K91" s="33"/>
      <c r="L91" s="33"/>
      <c r="M91" s="6" t="s">
        <v>16</v>
      </c>
      <c r="N91" s="8">
        <v>1919.9935</v>
      </c>
      <c r="O91" s="29">
        <v>0</v>
      </c>
      <c r="P91" s="8">
        <f>SUM(N91:O91)</f>
        <v>1919.9935</v>
      </c>
    </row>
    <row r="92" spans="1:16" s="1" customFormat="1" ht="15.75" customHeight="1">
      <c r="A92" s="37" t="s">
        <v>76</v>
      </c>
      <c r="B92" s="57"/>
      <c r="C92" s="57"/>
      <c r="D92" s="57"/>
      <c r="E92" s="57"/>
      <c r="F92" s="32" t="s">
        <v>75</v>
      </c>
      <c r="G92" s="41"/>
      <c r="H92" s="41"/>
      <c r="I92" s="41" t="s">
        <v>0</v>
      </c>
      <c r="J92" s="41"/>
      <c r="K92" s="41"/>
      <c r="L92" s="41"/>
      <c r="M92" s="5" t="s">
        <v>0</v>
      </c>
      <c r="N92" s="14">
        <f>SUM(N93+N98)</f>
        <v>11711.52064</v>
      </c>
      <c r="O92" s="28">
        <f>SUM(O93+O98)</f>
        <v>-766.526</v>
      </c>
      <c r="P92" s="14">
        <f>SUM(P93+P98)</f>
        <v>10944.99464</v>
      </c>
    </row>
    <row r="93" spans="1:16" s="1" customFormat="1" ht="13.5" customHeight="1">
      <c r="A93" s="57" t="s">
        <v>52</v>
      </c>
      <c r="B93" s="57"/>
      <c r="C93" s="57"/>
      <c r="D93" s="57"/>
      <c r="E93" s="57"/>
      <c r="F93" s="43" t="s">
        <v>51</v>
      </c>
      <c r="G93" s="43"/>
      <c r="H93" s="43"/>
      <c r="I93" s="41" t="s">
        <v>0</v>
      </c>
      <c r="J93" s="41"/>
      <c r="K93" s="41"/>
      <c r="L93" s="41"/>
      <c r="M93" s="5" t="s">
        <v>0</v>
      </c>
      <c r="N93" s="14">
        <f aca="true" t="shared" si="3" ref="N93:P96">N94</f>
        <v>500</v>
      </c>
      <c r="O93" s="28">
        <v>0</v>
      </c>
      <c r="P93" s="14">
        <f t="shared" si="3"/>
        <v>500</v>
      </c>
    </row>
    <row r="94" spans="1:16" s="1" customFormat="1" ht="22.5" customHeight="1">
      <c r="A94" s="34" t="s">
        <v>99</v>
      </c>
      <c r="B94" s="34"/>
      <c r="C94" s="34"/>
      <c r="D94" s="34"/>
      <c r="E94" s="34"/>
      <c r="F94" s="33" t="s">
        <v>51</v>
      </c>
      <c r="G94" s="33"/>
      <c r="H94" s="33"/>
      <c r="I94" s="35" t="s">
        <v>100</v>
      </c>
      <c r="J94" s="35"/>
      <c r="K94" s="35"/>
      <c r="L94" s="35"/>
      <c r="M94" s="6" t="s">
        <v>0</v>
      </c>
      <c r="N94" s="13">
        <f t="shared" si="3"/>
        <v>500</v>
      </c>
      <c r="O94" s="29">
        <v>0</v>
      </c>
      <c r="P94" s="13">
        <f t="shared" si="3"/>
        <v>500</v>
      </c>
    </row>
    <row r="95" spans="1:16" s="1" customFormat="1" ht="21.75" customHeight="1">
      <c r="A95" s="34" t="s">
        <v>83</v>
      </c>
      <c r="B95" s="34"/>
      <c r="C95" s="34"/>
      <c r="D95" s="34"/>
      <c r="E95" s="34"/>
      <c r="F95" s="33" t="s">
        <v>51</v>
      </c>
      <c r="G95" s="33"/>
      <c r="H95" s="33"/>
      <c r="I95" s="38" t="s">
        <v>97</v>
      </c>
      <c r="J95" s="39"/>
      <c r="K95" s="39"/>
      <c r="L95" s="40"/>
      <c r="M95" s="6" t="s">
        <v>0</v>
      </c>
      <c r="N95" s="13">
        <f t="shared" si="3"/>
        <v>500</v>
      </c>
      <c r="O95" s="29">
        <v>0</v>
      </c>
      <c r="P95" s="13">
        <f t="shared" si="3"/>
        <v>500</v>
      </c>
    </row>
    <row r="96" spans="1:16" s="1" customFormat="1" ht="13.5" customHeight="1">
      <c r="A96" s="34" t="s">
        <v>27</v>
      </c>
      <c r="B96" s="34"/>
      <c r="C96" s="34"/>
      <c r="D96" s="34"/>
      <c r="E96" s="34"/>
      <c r="F96" s="33" t="s">
        <v>51</v>
      </c>
      <c r="G96" s="33"/>
      <c r="H96" s="33"/>
      <c r="I96" s="35" t="s">
        <v>26</v>
      </c>
      <c r="J96" s="35"/>
      <c r="K96" s="35"/>
      <c r="L96" s="35"/>
      <c r="M96" s="6" t="s">
        <v>0</v>
      </c>
      <c r="N96" s="13">
        <f t="shared" si="3"/>
        <v>500</v>
      </c>
      <c r="O96" s="29">
        <v>0</v>
      </c>
      <c r="P96" s="13">
        <f t="shared" si="3"/>
        <v>500</v>
      </c>
    </row>
    <row r="97" spans="1:16" s="1" customFormat="1" ht="24" customHeight="1">
      <c r="A97" s="34" t="s">
        <v>17</v>
      </c>
      <c r="B97" s="34"/>
      <c r="C97" s="34"/>
      <c r="D97" s="34"/>
      <c r="E97" s="34"/>
      <c r="F97" s="33" t="s">
        <v>51</v>
      </c>
      <c r="G97" s="33"/>
      <c r="H97" s="33"/>
      <c r="I97" s="35" t="s">
        <v>26</v>
      </c>
      <c r="J97" s="35"/>
      <c r="K97" s="35"/>
      <c r="L97" s="35"/>
      <c r="M97" s="6" t="s">
        <v>16</v>
      </c>
      <c r="N97" s="13">
        <v>500</v>
      </c>
      <c r="O97" s="29">
        <v>0</v>
      </c>
      <c r="P97" s="13">
        <v>500</v>
      </c>
    </row>
    <row r="98" spans="1:16" s="1" customFormat="1" ht="18" customHeight="1">
      <c r="A98" s="37" t="s">
        <v>54</v>
      </c>
      <c r="B98" s="37"/>
      <c r="C98" s="37"/>
      <c r="D98" s="37"/>
      <c r="E98" s="37"/>
      <c r="F98" s="42" t="s">
        <v>53</v>
      </c>
      <c r="G98" s="42"/>
      <c r="H98" s="42"/>
      <c r="I98" s="42" t="s">
        <v>0</v>
      </c>
      <c r="J98" s="42"/>
      <c r="K98" s="42"/>
      <c r="L98" s="42"/>
      <c r="M98" s="3" t="s">
        <v>0</v>
      </c>
      <c r="N98" s="9">
        <f>SUM(N99)</f>
        <v>11211.52064</v>
      </c>
      <c r="O98" s="28">
        <f>SUM(O99)</f>
        <v>-766.526</v>
      </c>
      <c r="P98" s="9">
        <f>SUM(P99)</f>
        <v>10444.99464</v>
      </c>
    </row>
    <row r="99" spans="1:16" s="1" customFormat="1" ht="31.5" customHeight="1">
      <c r="A99" s="36" t="s">
        <v>126</v>
      </c>
      <c r="B99" s="36"/>
      <c r="C99" s="36"/>
      <c r="D99" s="36"/>
      <c r="E99" s="36"/>
      <c r="F99" s="33" t="s">
        <v>53</v>
      </c>
      <c r="G99" s="33"/>
      <c r="H99" s="33"/>
      <c r="I99" s="35" t="s">
        <v>108</v>
      </c>
      <c r="J99" s="35"/>
      <c r="K99" s="35"/>
      <c r="L99" s="35"/>
      <c r="M99" s="6" t="s">
        <v>0</v>
      </c>
      <c r="N99" s="8">
        <f>N100+N103</f>
        <v>11211.52064</v>
      </c>
      <c r="O99" s="8">
        <f>O100+O103</f>
        <v>-766.526</v>
      </c>
      <c r="P99" s="8">
        <f>P100+P103</f>
        <v>10444.99464</v>
      </c>
    </row>
    <row r="100" spans="1:16" s="1" customFormat="1" ht="21.75" customHeight="1">
      <c r="A100" s="34" t="s">
        <v>84</v>
      </c>
      <c r="B100" s="34"/>
      <c r="C100" s="34"/>
      <c r="D100" s="34"/>
      <c r="E100" s="34"/>
      <c r="F100" s="33" t="s">
        <v>53</v>
      </c>
      <c r="G100" s="33"/>
      <c r="H100" s="33"/>
      <c r="I100" s="35" t="s">
        <v>85</v>
      </c>
      <c r="J100" s="35"/>
      <c r="K100" s="35"/>
      <c r="L100" s="35"/>
      <c r="M100" s="6"/>
      <c r="N100" s="8">
        <f>SUM(N101)</f>
        <v>8139.07664</v>
      </c>
      <c r="O100" s="29">
        <f>SUM(O101)</f>
        <v>-766.526</v>
      </c>
      <c r="P100" s="8">
        <f>SUM(P101)</f>
        <v>7372.55064</v>
      </c>
    </row>
    <row r="101" spans="1:16" s="1" customFormat="1" ht="16.5" customHeight="1">
      <c r="A101" s="34" t="s">
        <v>27</v>
      </c>
      <c r="B101" s="34"/>
      <c r="C101" s="34"/>
      <c r="D101" s="34"/>
      <c r="E101" s="34"/>
      <c r="F101" s="33" t="s">
        <v>53</v>
      </c>
      <c r="G101" s="33"/>
      <c r="H101" s="33"/>
      <c r="I101" s="33" t="s">
        <v>55</v>
      </c>
      <c r="J101" s="33"/>
      <c r="K101" s="33"/>
      <c r="L101" s="33"/>
      <c r="M101" s="6" t="s">
        <v>0</v>
      </c>
      <c r="N101" s="8">
        <f>N102</f>
        <v>8139.07664</v>
      </c>
      <c r="O101" s="29">
        <f>SUM(O102)</f>
        <v>-766.526</v>
      </c>
      <c r="P101" s="8">
        <f>P102</f>
        <v>7372.55064</v>
      </c>
    </row>
    <row r="102" spans="1:16" s="1" customFormat="1" ht="24" customHeight="1">
      <c r="A102" s="34" t="s">
        <v>17</v>
      </c>
      <c r="B102" s="34"/>
      <c r="C102" s="34"/>
      <c r="D102" s="34"/>
      <c r="E102" s="34"/>
      <c r="F102" s="33" t="s">
        <v>53</v>
      </c>
      <c r="G102" s="33"/>
      <c r="H102" s="33"/>
      <c r="I102" s="33" t="s">
        <v>55</v>
      </c>
      <c r="J102" s="33"/>
      <c r="K102" s="33"/>
      <c r="L102" s="33"/>
      <c r="M102" s="6" t="s">
        <v>16</v>
      </c>
      <c r="N102" s="8">
        <v>8139.07664</v>
      </c>
      <c r="O102" s="30">
        <v>-766.526</v>
      </c>
      <c r="P102" s="13">
        <f>SUM(N102:O102)</f>
        <v>7372.55064</v>
      </c>
    </row>
    <row r="103" spans="1:16" s="1" customFormat="1" ht="24" customHeight="1">
      <c r="A103" s="34" t="s">
        <v>139</v>
      </c>
      <c r="B103" s="34"/>
      <c r="C103" s="34"/>
      <c r="D103" s="34"/>
      <c r="E103" s="34"/>
      <c r="F103" s="33" t="s">
        <v>53</v>
      </c>
      <c r="G103" s="33"/>
      <c r="H103" s="33"/>
      <c r="I103" s="35" t="s">
        <v>154</v>
      </c>
      <c r="J103" s="35"/>
      <c r="K103" s="35"/>
      <c r="L103" s="35"/>
      <c r="M103" s="6"/>
      <c r="N103" s="8">
        <f>SUM(N104+N106+N108+N110)</f>
        <v>3072.4440000000004</v>
      </c>
      <c r="O103" s="8">
        <f>SUM(O104+O106+O108+O110)</f>
        <v>0</v>
      </c>
      <c r="P103" s="8">
        <f>SUM(P104+P106+P108+P110)</f>
        <v>3072.4440000000004</v>
      </c>
    </row>
    <row r="104" spans="1:16" s="1" customFormat="1" ht="24" customHeight="1">
      <c r="A104" s="34" t="s">
        <v>141</v>
      </c>
      <c r="B104" s="34"/>
      <c r="C104" s="34"/>
      <c r="D104" s="34"/>
      <c r="E104" s="34"/>
      <c r="F104" s="33" t="s">
        <v>53</v>
      </c>
      <c r="G104" s="33"/>
      <c r="H104" s="33"/>
      <c r="I104" s="35" t="s">
        <v>150</v>
      </c>
      <c r="J104" s="35"/>
      <c r="K104" s="35"/>
      <c r="L104" s="35"/>
      <c r="M104" s="6" t="s">
        <v>0</v>
      </c>
      <c r="N104" s="8">
        <f>N105</f>
        <v>962.86211</v>
      </c>
      <c r="O104" s="8">
        <f>O105</f>
        <v>0</v>
      </c>
      <c r="P104" s="8">
        <f>P105</f>
        <v>962.86211</v>
      </c>
    </row>
    <row r="105" spans="1:16" s="1" customFormat="1" ht="24" customHeight="1">
      <c r="A105" s="34" t="s">
        <v>17</v>
      </c>
      <c r="B105" s="34"/>
      <c r="C105" s="34"/>
      <c r="D105" s="34"/>
      <c r="E105" s="34"/>
      <c r="F105" s="33" t="s">
        <v>53</v>
      </c>
      <c r="G105" s="33"/>
      <c r="H105" s="33"/>
      <c r="I105" s="35" t="s">
        <v>150</v>
      </c>
      <c r="J105" s="35"/>
      <c r="K105" s="35"/>
      <c r="L105" s="35"/>
      <c r="M105" s="6" t="s">
        <v>16</v>
      </c>
      <c r="N105" s="8">
        <v>962.86211</v>
      </c>
      <c r="O105" s="8">
        <v>0</v>
      </c>
      <c r="P105" s="8">
        <v>962.86211</v>
      </c>
    </row>
    <row r="106" spans="1:16" s="1" customFormat="1" ht="24" customHeight="1">
      <c r="A106" s="34" t="s">
        <v>140</v>
      </c>
      <c r="B106" s="34"/>
      <c r="C106" s="34"/>
      <c r="D106" s="34"/>
      <c r="E106" s="34"/>
      <c r="F106" s="33" t="s">
        <v>53</v>
      </c>
      <c r="G106" s="33"/>
      <c r="H106" s="33"/>
      <c r="I106" s="35" t="s">
        <v>151</v>
      </c>
      <c r="J106" s="35"/>
      <c r="K106" s="35"/>
      <c r="L106" s="35"/>
      <c r="M106" s="6" t="s">
        <v>0</v>
      </c>
      <c r="N106" s="8">
        <f>SUM(N107)</f>
        <v>594.15889</v>
      </c>
      <c r="O106" s="8">
        <f>SUM(O107)</f>
        <v>0</v>
      </c>
      <c r="P106" s="8">
        <f>SUM(P107)</f>
        <v>594.15889</v>
      </c>
    </row>
    <row r="107" spans="1:16" s="1" customFormat="1" ht="24" customHeight="1">
      <c r="A107" s="34" t="s">
        <v>17</v>
      </c>
      <c r="B107" s="34"/>
      <c r="C107" s="34"/>
      <c r="D107" s="34"/>
      <c r="E107" s="34"/>
      <c r="F107" s="33" t="s">
        <v>53</v>
      </c>
      <c r="G107" s="33"/>
      <c r="H107" s="33"/>
      <c r="I107" s="35" t="s">
        <v>151</v>
      </c>
      <c r="J107" s="35"/>
      <c r="K107" s="35"/>
      <c r="L107" s="35"/>
      <c r="M107" s="6">
        <v>240</v>
      </c>
      <c r="N107" s="8">
        <v>594.15889</v>
      </c>
      <c r="O107" s="8">
        <v>0</v>
      </c>
      <c r="P107" s="8">
        <v>594.15889</v>
      </c>
    </row>
    <row r="108" spans="1:16" s="1" customFormat="1" ht="24" customHeight="1">
      <c r="A108" s="34" t="s">
        <v>142</v>
      </c>
      <c r="B108" s="34"/>
      <c r="C108" s="34"/>
      <c r="D108" s="34"/>
      <c r="E108" s="34"/>
      <c r="F108" s="33" t="s">
        <v>53</v>
      </c>
      <c r="G108" s="33"/>
      <c r="H108" s="33"/>
      <c r="I108" s="35" t="s">
        <v>152</v>
      </c>
      <c r="J108" s="35"/>
      <c r="K108" s="35"/>
      <c r="L108" s="35"/>
      <c r="M108" s="6" t="s">
        <v>0</v>
      </c>
      <c r="N108" s="8">
        <f>SUM(N109)</f>
        <v>937.13789</v>
      </c>
      <c r="O108" s="8">
        <f>SUM(O109)</f>
        <v>0</v>
      </c>
      <c r="P108" s="8">
        <f>SUM(P109)</f>
        <v>937.13789</v>
      </c>
    </row>
    <row r="109" spans="1:16" s="1" customFormat="1" ht="24" customHeight="1">
      <c r="A109" s="34" t="s">
        <v>17</v>
      </c>
      <c r="B109" s="34"/>
      <c r="C109" s="34"/>
      <c r="D109" s="34"/>
      <c r="E109" s="34"/>
      <c r="F109" s="33" t="s">
        <v>53</v>
      </c>
      <c r="G109" s="33"/>
      <c r="H109" s="33"/>
      <c r="I109" s="35" t="s">
        <v>152</v>
      </c>
      <c r="J109" s="35"/>
      <c r="K109" s="35"/>
      <c r="L109" s="35"/>
      <c r="M109" s="6" t="s">
        <v>16</v>
      </c>
      <c r="N109" s="8">
        <v>937.13789</v>
      </c>
      <c r="O109" s="8">
        <v>0</v>
      </c>
      <c r="P109" s="8">
        <v>937.13789</v>
      </c>
    </row>
    <row r="110" spans="1:16" s="1" customFormat="1" ht="24" customHeight="1">
      <c r="A110" s="50" t="s">
        <v>142</v>
      </c>
      <c r="B110" s="51"/>
      <c r="C110" s="51"/>
      <c r="D110" s="51"/>
      <c r="E110" s="52"/>
      <c r="F110" s="33" t="s">
        <v>53</v>
      </c>
      <c r="G110" s="33"/>
      <c r="H110" s="33"/>
      <c r="I110" s="35" t="s">
        <v>153</v>
      </c>
      <c r="J110" s="35"/>
      <c r="K110" s="35"/>
      <c r="L110" s="35"/>
      <c r="M110" s="6" t="s">
        <v>0</v>
      </c>
      <c r="N110" s="8">
        <f>SUM(N111)</f>
        <v>578.28511</v>
      </c>
      <c r="O110" s="8">
        <f>SUM(O111)</f>
        <v>0</v>
      </c>
      <c r="P110" s="8">
        <f>SUM(P111)</f>
        <v>578.28511</v>
      </c>
    </row>
    <row r="111" spans="1:16" s="1" customFormat="1" ht="24" customHeight="1">
      <c r="A111" s="34" t="s">
        <v>17</v>
      </c>
      <c r="B111" s="34"/>
      <c r="C111" s="34"/>
      <c r="D111" s="34"/>
      <c r="E111" s="34"/>
      <c r="F111" s="33" t="s">
        <v>53</v>
      </c>
      <c r="G111" s="33"/>
      <c r="H111" s="33"/>
      <c r="I111" s="35" t="s">
        <v>153</v>
      </c>
      <c r="J111" s="35"/>
      <c r="K111" s="35"/>
      <c r="L111" s="35"/>
      <c r="M111" s="6">
        <v>240</v>
      </c>
      <c r="N111" s="8">
        <v>578.28511</v>
      </c>
      <c r="O111" s="8">
        <v>0</v>
      </c>
      <c r="P111" s="8">
        <v>578.28511</v>
      </c>
    </row>
    <row r="112" spans="1:16" s="1" customFormat="1" ht="15" customHeight="1">
      <c r="A112" s="37" t="s">
        <v>78</v>
      </c>
      <c r="B112" s="37"/>
      <c r="C112" s="37"/>
      <c r="D112" s="37"/>
      <c r="E112" s="37"/>
      <c r="F112" s="32" t="s">
        <v>77</v>
      </c>
      <c r="G112" s="32"/>
      <c r="H112" s="32"/>
      <c r="I112" s="24"/>
      <c r="J112" s="25"/>
      <c r="K112" s="25"/>
      <c r="L112" s="26"/>
      <c r="M112" s="6"/>
      <c r="N112" s="9">
        <f>SUM(N113+N121)</f>
        <v>300</v>
      </c>
      <c r="O112" s="28">
        <f>SUM(O113)</f>
        <v>3</v>
      </c>
      <c r="P112" s="9">
        <f>SUM(P113+P121)</f>
        <v>303</v>
      </c>
    </row>
    <row r="113" spans="1:16" s="1" customFormat="1" ht="24" customHeight="1">
      <c r="A113" s="37" t="s">
        <v>57</v>
      </c>
      <c r="B113" s="37"/>
      <c r="C113" s="37"/>
      <c r="D113" s="37"/>
      <c r="E113" s="37"/>
      <c r="F113" s="42" t="s">
        <v>56</v>
      </c>
      <c r="G113" s="42"/>
      <c r="H113" s="42"/>
      <c r="I113" s="24"/>
      <c r="J113" s="25"/>
      <c r="K113" s="25"/>
      <c r="L113" s="26"/>
      <c r="M113" s="6"/>
      <c r="N113" s="9">
        <f>SUM(N115+N118)</f>
        <v>100</v>
      </c>
      <c r="O113" s="28">
        <f>SUM(O115+O118)</f>
        <v>3</v>
      </c>
      <c r="P113" s="9">
        <f>SUM(P115+P118)</f>
        <v>103</v>
      </c>
    </row>
    <row r="114" spans="1:16" s="1" customFormat="1" ht="24" customHeight="1">
      <c r="A114" s="34" t="s">
        <v>98</v>
      </c>
      <c r="B114" s="34"/>
      <c r="C114" s="34"/>
      <c r="D114" s="34"/>
      <c r="E114" s="34"/>
      <c r="F114" s="33" t="s">
        <v>56</v>
      </c>
      <c r="G114" s="33"/>
      <c r="H114" s="33"/>
      <c r="I114" s="35" t="s">
        <v>111</v>
      </c>
      <c r="J114" s="35"/>
      <c r="K114" s="35"/>
      <c r="L114" s="35"/>
      <c r="M114" s="6" t="s">
        <v>0</v>
      </c>
      <c r="N114" s="13">
        <f>SUM(N115+N118)</f>
        <v>100</v>
      </c>
      <c r="O114" s="13">
        <f>SUM(O115+O118)</f>
        <v>3</v>
      </c>
      <c r="P114" s="13">
        <f>SUM(N114:O114)</f>
        <v>103</v>
      </c>
    </row>
    <row r="115" spans="1:16" s="1" customFormat="1" ht="31.5" customHeight="1">
      <c r="A115" s="34" t="s">
        <v>87</v>
      </c>
      <c r="B115" s="34"/>
      <c r="C115" s="34"/>
      <c r="D115" s="34"/>
      <c r="E115" s="34"/>
      <c r="F115" s="33" t="s">
        <v>56</v>
      </c>
      <c r="G115" s="33"/>
      <c r="H115" s="33"/>
      <c r="I115" s="38" t="s">
        <v>112</v>
      </c>
      <c r="J115" s="39"/>
      <c r="K115" s="39"/>
      <c r="L115" s="40"/>
      <c r="M115" s="6"/>
      <c r="N115" s="8">
        <f>SUM(N116)</f>
        <v>50</v>
      </c>
      <c r="O115" s="8">
        <f>SUM(O116)</f>
        <v>3</v>
      </c>
      <c r="P115" s="8">
        <f>SUM(P116)</f>
        <v>53</v>
      </c>
    </row>
    <row r="116" spans="1:16" s="1" customFormat="1" ht="18" customHeight="1">
      <c r="A116" s="34" t="s">
        <v>27</v>
      </c>
      <c r="B116" s="34"/>
      <c r="C116" s="34"/>
      <c r="D116" s="34"/>
      <c r="E116" s="34"/>
      <c r="F116" s="33" t="s">
        <v>56</v>
      </c>
      <c r="G116" s="33"/>
      <c r="H116" s="33"/>
      <c r="I116" s="35" t="s">
        <v>116</v>
      </c>
      <c r="J116" s="35"/>
      <c r="K116" s="35"/>
      <c r="L116" s="35"/>
      <c r="M116" s="6" t="s">
        <v>0</v>
      </c>
      <c r="N116" s="8">
        <f>N117</f>
        <v>50</v>
      </c>
      <c r="O116" s="8">
        <f>O117</f>
        <v>3</v>
      </c>
      <c r="P116" s="8">
        <f>P117</f>
        <v>53</v>
      </c>
    </row>
    <row r="117" spans="1:16" s="1" customFormat="1" ht="24" customHeight="1">
      <c r="A117" s="34" t="s">
        <v>17</v>
      </c>
      <c r="B117" s="34"/>
      <c r="C117" s="34"/>
      <c r="D117" s="34"/>
      <c r="E117" s="34"/>
      <c r="F117" s="33" t="s">
        <v>56</v>
      </c>
      <c r="G117" s="33"/>
      <c r="H117" s="33"/>
      <c r="I117" s="35" t="s">
        <v>116</v>
      </c>
      <c r="J117" s="35"/>
      <c r="K117" s="35"/>
      <c r="L117" s="35"/>
      <c r="M117" s="6" t="s">
        <v>16</v>
      </c>
      <c r="N117" s="8">
        <v>50</v>
      </c>
      <c r="O117" s="29">
        <v>3</v>
      </c>
      <c r="P117" s="8">
        <f>N117+O117</f>
        <v>53</v>
      </c>
    </row>
    <row r="118" spans="1:16" s="1" customFormat="1" ht="22.5" customHeight="1">
      <c r="A118" s="34" t="s">
        <v>86</v>
      </c>
      <c r="B118" s="34"/>
      <c r="C118" s="34"/>
      <c r="D118" s="34"/>
      <c r="E118" s="34"/>
      <c r="F118" s="33" t="s">
        <v>56</v>
      </c>
      <c r="G118" s="33"/>
      <c r="H118" s="33"/>
      <c r="I118" s="35" t="s">
        <v>114</v>
      </c>
      <c r="J118" s="35"/>
      <c r="K118" s="35"/>
      <c r="L118" s="35"/>
      <c r="M118" s="6" t="s">
        <v>0</v>
      </c>
      <c r="N118" s="13">
        <f>N119</f>
        <v>50</v>
      </c>
      <c r="O118" s="29">
        <v>0</v>
      </c>
      <c r="P118" s="13">
        <f>P119</f>
        <v>50</v>
      </c>
    </row>
    <row r="119" spans="1:16" s="1" customFormat="1" ht="24" customHeight="1">
      <c r="A119" s="34" t="s">
        <v>13</v>
      </c>
      <c r="B119" s="34"/>
      <c r="C119" s="34"/>
      <c r="D119" s="34"/>
      <c r="E119" s="34"/>
      <c r="F119" s="33" t="s">
        <v>56</v>
      </c>
      <c r="G119" s="33"/>
      <c r="H119" s="33"/>
      <c r="I119" s="35" t="s">
        <v>119</v>
      </c>
      <c r="J119" s="35"/>
      <c r="K119" s="35"/>
      <c r="L119" s="35"/>
      <c r="M119" s="6" t="s">
        <v>0</v>
      </c>
      <c r="N119" s="13">
        <f>N120</f>
        <v>50</v>
      </c>
      <c r="O119" s="29">
        <v>0</v>
      </c>
      <c r="P119" s="13">
        <f>P120</f>
        <v>50</v>
      </c>
    </row>
    <row r="120" spans="1:16" s="1" customFormat="1" ht="24" customHeight="1">
      <c r="A120" s="34" t="s">
        <v>17</v>
      </c>
      <c r="B120" s="34"/>
      <c r="C120" s="34"/>
      <c r="D120" s="34"/>
      <c r="E120" s="34"/>
      <c r="F120" s="33" t="s">
        <v>56</v>
      </c>
      <c r="G120" s="33"/>
      <c r="H120" s="33"/>
      <c r="I120" s="35" t="s">
        <v>119</v>
      </c>
      <c r="J120" s="35"/>
      <c r="K120" s="35"/>
      <c r="L120" s="35"/>
      <c r="M120" s="6" t="s">
        <v>16</v>
      </c>
      <c r="N120" s="13">
        <v>50</v>
      </c>
      <c r="O120" s="29">
        <v>0</v>
      </c>
      <c r="P120" s="13">
        <v>50</v>
      </c>
    </row>
    <row r="121" spans="1:16" s="1" customFormat="1" ht="13.5" customHeight="1">
      <c r="A121" s="57" t="s">
        <v>59</v>
      </c>
      <c r="B121" s="57"/>
      <c r="C121" s="57"/>
      <c r="D121" s="57"/>
      <c r="E121" s="57"/>
      <c r="F121" s="43" t="s">
        <v>58</v>
      </c>
      <c r="G121" s="43"/>
      <c r="H121" s="43"/>
      <c r="I121" s="41" t="s">
        <v>0</v>
      </c>
      <c r="J121" s="41"/>
      <c r="K121" s="41"/>
      <c r="L121" s="41"/>
      <c r="M121" s="5" t="s">
        <v>0</v>
      </c>
      <c r="N121" s="14">
        <f aca="true" t="shared" si="4" ref="N121:P124">N122</f>
        <v>200</v>
      </c>
      <c r="O121" s="28">
        <f>SUM(O122)</f>
        <v>0</v>
      </c>
      <c r="P121" s="14">
        <f t="shared" si="4"/>
        <v>200</v>
      </c>
    </row>
    <row r="122" spans="1:16" s="1" customFormat="1" ht="24.75" customHeight="1">
      <c r="A122" s="34" t="s">
        <v>109</v>
      </c>
      <c r="B122" s="34"/>
      <c r="C122" s="34"/>
      <c r="D122" s="34"/>
      <c r="E122" s="34"/>
      <c r="F122" s="33" t="s">
        <v>58</v>
      </c>
      <c r="G122" s="33"/>
      <c r="H122" s="33"/>
      <c r="I122" s="35" t="s">
        <v>110</v>
      </c>
      <c r="J122" s="35"/>
      <c r="K122" s="35"/>
      <c r="L122" s="35"/>
      <c r="M122" s="6" t="s">
        <v>0</v>
      </c>
      <c r="N122" s="13">
        <f t="shared" si="4"/>
        <v>200</v>
      </c>
      <c r="O122" s="29">
        <v>0</v>
      </c>
      <c r="P122" s="13">
        <f t="shared" si="4"/>
        <v>200</v>
      </c>
    </row>
    <row r="123" spans="1:16" s="1" customFormat="1" ht="13.5" customHeight="1">
      <c r="A123" s="34" t="s">
        <v>94</v>
      </c>
      <c r="B123" s="34"/>
      <c r="C123" s="34"/>
      <c r="D123" s="34"/>
      <c r="E123" s="34"/>
      <c r="F123" s="33" t="s">
        <v>58</v>
      </c>
      <c r="G123" s="33"/>
      <c r="H123" s="33"/>
      <c r="I123" s="35" t="s">
        <v>95</v>
      </c>
      <c r="J123" s="35"/>
      <c r="K123" s="35"/>
      <c r="L123" s="35"/>
      <c r="M123" s="6" t="s">
        <v>0</v>
      </c>
      <c r="N123" s="13">
        <f t="shared" si="4"/>
        <v>200</v>
      </c>
      <c r="O123" s="29">
        <v>0</v>
      </c>
      <c r="P123" s="13">
        <f t="shared" si="4"/>
        <v>200</v>
      </c>
    </row>
    <row r="124" spans="1:16" s="1" customFormat="1" ht="13.5" customHeight="1">
      <c r="A124" s="34" t="s">
        <v>27</v>
      </c>
      <c r="B124" s="34"/>
      <c r="C124" s="34"/>
      <c r="D124" s="34"/>
      <c r="E124" s="34"/>
      <c r="F124" s="33" t="s">
        <v>58</v>
      </c>
      <c r="G124" s="33"/>
      <c r="H124" s="33"/>
      <c r="I124" s="35" t="s">
        <v>60</v>
      </c>
      <c r="J124" s="35"/>
      <c r="K124" s="35"/>
      <c r="L124" s="35"/>
      <c r="M124" s="6" t="s">
        <v>0</v>
      </c>
      <c r="N124" s="13">
        <f t="shared" si="4"/>
        <v>200</v>
      </c>
      <c r="O124" s="29">
        <v>0</v>
      </c>
      <c r="P124" s="13">
        <f t="shared" si="4"/>
        <v>200</v>
      </c>
    </row>
    <row r="125" spans="1:16" s="1" customFormat="1" ht="24" customHeight="1">
      <c r="A125" s="34" t="s">
        <v>17</v>
      </c>
      <c r="B125" s="34"/>
      <c r="C125" s="34"/>
      <c r="D125" s="34"/>
      <c r="E125" s="34"/>
      <c r="F125" s="33" t="s">
        <v>58</v>
      </c>
      <c r="G125" s="33"/>
      <c r="H125" s="33"/>
      <c r="I125" s="35" t="s">
        <v>60</v>
      </c>
      <c r="J125" s="35"/>
      <c r="K125" s="35"/>
      <c r="L125" s="35"/>
      <c r="M125" s="6" t="s">
        <v>16</v>
      </c>
      <c r="N125" s="13">
        <v>200</v>
      </c>
      <c r="O125" s="29">
        <v>0</v>
      </c>
      <c r="P125" s="13">
        <v>200</v>
      </c>
    </row>
    <row r="126" spans="1:16" s="1" customFormat="1" ht="24.75" customHeight="1">
      <c r="A126" s="37" t="s">
        <v>80</v>
      </c>
      <c r="B126" s="57"/>
      <c r="C126" s="57"/>
      <c r="D126" s="57"/>
      <c r="E126" s="57"/>
      <c r="F126" s="32" t="s">
        <v>79</v>
      </c>
      <c r="G126" s="41"/>
      <c r="H126" s="41"/>
      <c r="I126" s="41" t="s">
        <v>0</v>
      </c>
      <c r="J126" s="41"/>
      <c r="K126" s="41"/>
      <c r="L126" s="41"/>
      <c r="M126" s="5" t="s">
        <v>0</v>
      </c>
      <c r="N126" s="14">
        <f>N127</f>
        <v>20081.43712</v>
      </c>
      <c r="O126" s="14">
        <f>O127</f>
        <v>1143.535</v>
      </c>
      <c r="P126" s="14">
        <f>P127</f>
        <v>21224.97212</v>
      </c>
    </row>
    <row r="127" spans="1:16" s="1" customFormat="1" ht="17.25" customHeight="1">
      <c r="A127" s="57" t="s">
        <v>62</v>
      </c>
      <c r="B127" s="57"/>
      <c r="C127" s="57"/>
      <c r="D127" s="57"/>
      <c r="E127" s="57"/>
      <c r="F127" s="43" t="s">
        <v>61</v>
      </c>
      <c r="G127" s="43"/>
      <c r="H127" s="43"/>
      <c r="I127" s="41" t="s">
        <v>0</v>
      </c>
      <c r="J127" s="41"/>
      <c r="K127" s="41"/>
      <c r="L127" s="41"/>
      <c r="M127" s="5" t="s">
        <v>0</v>
      </c>
      <c r="N127" s="14">
        <f aca="true" t="shared" si="5" ref="N127:P128">SUM(N128)</f>
        <v>20081.43712</v>
      </c>
      <c r="O127" s="14">
        <f t="shared" si="5"/>
        <v>1143.535</v>
      </c>
      <c r="P127" s="14">
        <f t="shared" si="5"/>
        <v>21224.97212</v>
      </c>
    </row>
    <row r="128" spans="1:16" s="1" customFormat="1" ht="24" customHeight="1">
      <c r="A128" s="34" t="s">
        <v>98</v>
      </c>
      <c r="B128" s="34"/>
      <c r="C128" s="34"/>
      <c r="D128" s="34"/>
      <c r="E128" s="34"/>
      <c r="F128" s="33" t="s">
        <v>61</v>
      </c>
      <c r="G128" s="33"/>
      <c r="H128" s="33"/>
      <c r="I128" s="35" t="s">
        <v>111</v>
      </c>
      <c r="J128" s="35"/>
      <c r="K128" s="35"/>
      <c r="L128" s="35"/>
      <c r="M128" s="6" t="s">
        <v>0</v>
      </c>
      <c r="N128" s="13">
        <f t="shared" si="5"/>
        <v>20081.43712</v>
      </c>
      <c r="O128" s="13">
        <f t="shared" si="5"/>
        <v>1143.535</v>
      </c>
      <c r="P128" s="13">
        <f t="shared" si="5"/>
        <v>21224.97212</v>
      </c>
    </row>
    <row r="129" spans="1:16" s="1" customFormat="1" ht="24" customHeight="1">
      <c r="A129" s="34" t="s">
        <v>96</v>
      </c>
      <c r="B129" s="34"/>
      <c r="C129" s="34"/>
      <c r="D129" s="34"/>
      <c r="E129" s="34"/>
      <c r="F129" s="33" t="s">
        <v>61</v>
      </c>
      <c r="G129" s="33"/>
      <c r="H129" s="33"/>
      <c r="I129" s="35" t="s">
        <v>117</v>
      </c>
      <c r="J129" s="35"/>
      <c r="K129" s="35"/>
      <c r="L129" s="35"/>
      <c r="M129" s="6" t="s">
        <v>0</v>
      </c>
      <c r="N129" s="13">
        <f>SUM(N130+N132)</f>
        <v>20081.43712</v>
      </c>
      <c r="O129" s="13">
        <f>SUM(O130+O132)</f>
        <v>1143.535</v>
      </c>
      <c r="P129" s="13">
        <f>SUM(P130+P132)</f>
        <v>21224.97212</v>
      </c>
    </row>
    <row r="130" spans="1:16" s="1" customFormat="1" ht="34.5" customHeight="1">
      <c r="A130" s="34" t="s">
        <v>143</v>
      </c>
      <c r="B130" s="34"/>
      <c r="C130" s="34"/>
      <c r="D130" s="34"/>
      <c r="E130" s="34"/>
      <c r="F130" s="33" t="s">
        <v>61</v>
      </c>
      <c r="G130" s="33"/>
      <c r="H130" s="33"/>
      <c r="I130" s="35" t="s">
        <v>118</v>
      </c>
      <c r="J130" s="35"/>
      <c r="K130" s="35"/>
      <c r="L130" s="35"/>
      <c r="M130" s="6" t="s">
        <v>0</v>
      </c>
      <c r="N130" s="13">
        <f>N131</f>
        <v>20069.86712</v>
      </c>
      <c r="O130" s="13">
        <f>O131</f>
        <v>1143.535</v>
      </c>
      <c r="P130" s="13">
        <f>P131</f>
        <v>21213.40212</v>
      </c>
    </row>
    <row r="131" spans="1:16" s="1" customFormat="1" ht="13.5" customHeight="1">
      <c r="A131" s="34" t="s">
        <v>64</v>
      </c>
      <c r="B131" s="34"/>
      <c r="C131" s="34"/>
      <c r="D131" s="34"/>
      <c r="E131" s="34"/>
      <c r="F131" s="33" t="s">
        <v>61</v>
      </c>
      <c r="G131" s="33"/>
      <c r="H131" s="33"/>
      <c r="I131" s="35" t="s">
        <v>118</v>
      </c>
      <c r="J131" s="35"/>
      <c r="K131" s="35"/>
      <c r="L131" s="35"/>
      <c r="M131" s="6" t="s">
        <v>63</v>
      </c>
      <c r="N131" s="13">
        <v>20069.86712</v>
      </c>
      <c r="O131" s="29">
        <v>1143.535</v>
      </c>
      <c r="P131" s="13">
        <f>N131+O131</f>
        <v>21213.40212</v>
      </c>
    </row>
    <row r="132" spans="1:16" s="1" customFormat="1" ht="35.25" customHeight="1">
      <c r="A132" s="36" t="s">
        <v>145</v>
      </c>
      <c r="B132" s="36"/>
      <c r="C132" s="36"/>
      <c r="D132" s="36"/>
      <c r="E132" s="36"/>
      <c r="F132" s="33" t="s">
        <v>61</v>
      </c>
      <c r="G132" s="33"/>
      <c r="H132" s="33"/>
      <c r="I132" s="53" t="s">
        <v>144</v>
      </c>
      <c r="J132" s="53"/>
      <c r="K132" s="53"/>
      <c r="L132" s="53"/>
      <c r="M132" s="6" t="s">
        <v>0</v>
      </c>
      <c r="N132" s="13">
        <f>N133</f>
        <v>11.57</v>
      </c>
      <c r="O132" s="29">
        <v>0</v>
      </c>
      <c r="P132" s="13">
        <f>P133</f>
        <v>11.57</v>
      </c>
    </row>
    <row r="133" spans="1:16" s="1" customFormat="1" ht="13.5" customHeight="1">
      <c r="A133" s="34" t="s">
        <v>64</v>
      </c>
      <c r="B133" s="34"/>
      <c r="C133" s="34"/>
      <c r="D133" s="34"/>
      <c r="E133" s="34"/>
      <c r="F133" s="33" t="s">
        <v>61</v>
      </c>
      <c r="G133" s="33"/>
      <c r="H133" s="33"/>
      <c r="I133" s="53" t="s">
        <v>144</v>
      </c>
      <c r="J133" s="53"/>
      <c r="K133" s="53"/>
      <c r="L133" s="53"/>
      <c r="M133" s="6" t="s">
        <v>63</v>
      </c>
      <c r="N133" s="13">
        <v>11.57</v>
      </c>
      <c r="O133" s="29">
        <v>0</v>
      </c>
      <c r="P133" s="13">
        <v>11.57</v>
      </c>
    </row>
    <row r="134" spans="1:16" s="1" customFormat="1" ht="15" customHeight="1">
      <c r="A134" s="60" t="s">
        <v>66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2"/>
      <c r="N134" s="9">
        <f>SUM(N126+N112+N92+N76+N54+N50+N10)</f>
        <v>55879.740399999995</v>
      </c>
      <c r="O134" s="31">
        <f>SUM(O126+O112+O92+O76+O54+O50+O10)</f>
        <v>3788.3263999999995</v>
      </c>
      <c r="P134" s="27">
        <f>SUM(P10+P50+P54+P76+P92+P112+P126)</f>
        <v>59668.06680000001</v>
      </c>
    </row>
    <row r="135" spans="14:16" ht="12.75">
      <c r="N135" s="18"/>
      <c r="O135" s="21"/>
      <c r="P135" s="19"/>
    </row>
    <row r="136" spans="14:16" ht="12.75">
      <c r="N136" s="18"/>
      <c r="O136" s="22"/>
      <c r="P136" s="19"/>
    </row>
    <row r="137" ht="12.75">
      <c r="O137" s="23"/>
    </row>
    <row r="138" ht="12.75">
      <c r="O138" s="23"/>
    </row>
    <row r="139" ht="12.75">
      <c r="O139" s="23"/>
    </row>
    <row r="140" ht="12.75">
      <c r="O140" s="23"/>
    </row>
    <row r="141" ht="12.75">
      <c r="O141" s="23"/>
    </row>
    <row r="142" ht="12.75">
      <c r="O142" s="23"/>
    </row>
    <row r="143" ht="12.75">
      <c r="O143" s="23"/>
    </row>
    <row r="144" ht="12.75">
      <c r="O144" s="23"/>
    </row>
    <row r="145" ht="12.75">
      <c r="O145" s="23"/>
    </row>
    <row r="146" ht="12.75">
      <c r="O146" s="23"/>
    </row>
    <row r="147" ht="12.75">
      <c r="O147" s="23"/>
    </row>
    <row r="148" ht="12.75">
      <c r="O148" s="23"/>
    </row>
    <row r="149" ht="12.75">
      <c r="O149" s="23"/>
    </row>
    <row r="150" ht="12.75">
      <c r="O150" s="23"/>
    </row>
    <row r="151" ht="12.75">
      <c r="O151" s="23"/>
    </row>
    <row r="152" ht="12.75">
      <c r="O152" s="23"/>
    </row>
    <row r="153" ht="12.75">
      <c r="O153" s="23"/>
    </row>
    <row r="154" ht="12.75">
      <c r="O154" s="23"/>
    </row>
    <row r="155" ht="12.75">
      <c r="O155" s="23"/>
    </row>
    <row r="156" ht="12.75">
      <c r="O156" s="23"/>
    </row>
    <row r="157" ht="12.75">
      <c r="O157" s="23"/>
    </row>
    <row r="158" ht="12.75">
      <c r="O158" s="23"/>
    </row>
    <row r="159" ht="12.75">
      <c r="O159" s="23"/>
    </row>
    <row r="160" ht="12.75">
      <c r="O160" s="23"/>
    </row>
    <row r="161" ht="12.75">
      <c r="O161" s="23"/>
    </row>
    <row r="162" ht="12.75">
      <c r="O162" s="23"/>
    </row>
    <row r="163" ht="12.75">
      <c r="O163" s="23"/>
    </row>
    <row r="164" ht="12.75">
      <c r="O164" s="23"/>
    </row>
    <row r="165" ht="12.75">
      <c r="O165" s="23"/>
    </row>
    <row r="166" ht="12.75">
      <c r="O166" s="23"/>
    </row>
    <row r="167" ht="12.75">
      <c r="O167" s="23"/>
    </row>
    <row r="168" ht="12.75">
      <c r="O168" s="23"/>
    </row>
    <row r="169" ht="12.75">
      <c r="O169" s="23"/>
    </row>
    <row r="170" ht="12.75">
      <c r="O170" s="23"/>
    </row>
    <row r="171" ht="12.75">
      <c r="O171" s="23"/>
    </row>
    <row r="172" ht="12.75">
      <c r="O172" s="23"/>
    </row>
    <row r="173" ht="12.75">
      <c r="O173" s="23"/>
    </row>
    <row r="174" ht="12.75">
      <c r="O174" s="23"/>
    </row>
    <row r="175" ht="12.75">
      <c r="O175" s="23"/>
    </row>
    <row r="176" ht="12.75">
      <c r="O176" s="23"/>
    </row>
    <row r="177" ht="12.75">
      <c r="O177" s="23"/>
    </row>
    <row r="178" ht="12.75">
      <c r="O178" s="23"/>
    </row>
    <row r="179" ht="12.75">
      <c r="O179" s="23"/>
    </row>
    <row r="180" ht="12.75">
      <c r="O180" s="23"/>
    </row>
    <row r="181" ht="12.75">
      <c r="O181" s="23"/>
    </row>
    <row r="182" ht="12.75">
      <c r="O182" s="23"/>
    </row>
    <row r="183" ht="12.75">
      <c r="O183" s="23"/>
    </row>
    <row r="184" ht="12.75">
      <c r="O184" s="23"/>
    </row>
    <row r="185" ht="12.75">
      <c r="O185" s="23"/>
    </row>
    <row r="186" ht="12.75">
      <c r="O186" s="23"/>
    </row>
    <row r="187" ht="12.75">
      <c r="O187" s="23"/>
    </row>
    <row r="188" ht="12.75">
      <c r="O188" s="23"/>
    </row>
    <row r="189" ht="12.75">
      <c r="O189" s="23"/>
    </row>
    <row r="190" ht="12.75">
      <c r="O190" s="23"/>
    </row>
    <row r="191" ht="12.75">
      <c r="O191" s="23"/>
    </row>
    <row r="192" ht="12.75">
      <c r="O192" s="23"/>
    </row>
    <row r="193" ht="12.75">
      <c r="O193" s="23"/>
    </row>
    <row r="194" ht="12.75">
      <c r="O194" s="23"/>
    </row>
    <row r="195" ht="12.75">
      <c r="O195" s="23"/>
    </row>
    <row r="196" ht="12.75">
      <c r="O196" s="23"/>
    </row>
    <row r="197" ht="12.75">
      <c r="O197" s="23"/>
    </row>
    <row r="198" ht="12.75">
      <c r="O198" s="23"/>
    </row>
    <row r="199" ht="12.75">
      <c r="O199" s="23"/>
    </row>
    <row r="200" ht="12.75">
      <c r="O200" s="23"/>
    </row>
    <row r="201" ht="12.75">
      <c r="O201" s="23"/>
    </row>
    <row r="202" ht="12.75">
      <c r="O202" s="23"/>
    </row>
    <row r="203" ht="12.75">
      <c r="O203" s="23"/>
    </row>
    <row r="204" ht="12.75">
      <c r="O204" s="23"/>
    </row>
    <row r="205" ht="12.75">
      <c r="O205" s="23"/>
    </row>
    <row r="206" ht="12.75">
      <c r="O206" s="23"/>
    </row>
    <row r="207" ht="12.75">
      <c r="O207" s="23"/>
    </row>
    <row r="208" ht="12.75">
      <c r="O208" s="23"/>
    </row>
    <row r="209" ht="12.75">
      <c r="O209" s="23"/>
    </row>
    <row r="210" ht="12.75">
      <c r="O210" s="23"/>
    </row>
    <row r="211" ht="12.75">
      <c r="O211" s="23"/>
    </row>
    <row r="212" ht="12.75">
      <c r="O212" s="23"/>
    </row>
    <row r="213" ht="12.75">
      <c r="O213" s="23"/>
    </row>
    <row r="214" ht="12.75">
      <c r="O214" s="23"/>
    </row>
    <row r="215" ht="12.75">
      <c r="O215" s="23"/>
    </row>
    <row r="216" ht="12.75">
      <c r="O216" s="23"/>
    </row>
    <row r="217" ht="12.75">
      <c r="O217" s="23"/>
    </row>
    <row r="218" ht="12.75">
      <c r="O218" s="23"/>
    </row>
    <row r="219" ht="12.75">
      <c r="O219" s="23"/>
    </row>
    <row r="220" ht="12.75">
      <c r="O220" s="23"/>
    </row>
    <row r="221" ht="12.75">
      <c r="O221" s="23"/>
    </row>
    <row r="222" ht="12.75">
      <c r="O222" s="23"/>
    </row>
    <row r="223" ht="12.75">
      <c r="O223" s="23"/>
    </row>
    <row r="224" ht="12.75">
      <c r="O224" s="23"/>
    </row>
    <row r="225" ht="12.75">
      <c r="O225" s="23"/>
    </row>
    <row r="226" ht="12.75">
      <c r="O226" s="23"/>
    </row>
    <row r="227" ht="12.75">
      <c r="O227" s="23"/>
    </row>
    <row r="228" ht="12.75">
      <c r="O228" s="23"/>
    </row>
    <row r="229" ht="12.75">
      <c r="O229" s="23"/>
    </row>
    <row r="230" ht="12.75">
      <c r="O230" s="23"/>
    </row>
    <row r="231" ht="12.75">
      <c r="O231" s="23"/>
    </row>
    <row r="232" ht="12.75">
      <c r="O232" s="23"/>
    </row>
    <row r="233" ht="12.75">
      <c r="O233" s="23"/>
    </row>
    <row r="234" ht="12.75">
      <c r="O234" s="23"/>
    </row>
    <row r="235" ht="12.75">
      <c r="O235" s="23"/>
    </row>
    <row r="236" ht="12.75">
      <c r="O236" s="23"/>
    </row>
    <row r="237" ht="12.75">
      <c r="O237" s="23"/>
    </row>
    <row r="238" ht="12.75">
      <c r="O238" s="23"/>
    </row>
    <row r="239" ht="12.75">
      <c r="O239" s="23"/>
    </row>
    <row r="240" ht="12.75">
      <c r="O240" s="23"/>
    </row>
    <row r="241" ht="12.75">
      <c r="O241" s="23"/>
    </row>
    <row r="242" ht="12.75">
      <c r="O242" s="23"/>
    </row>
    <row r="243" ht="12.75">
      <c r="O243" s="23"/>
    </row>
    <row r="244" ht="12.75">
      <c r="O244" s="23"/>
    </row>
    <row r="245" ht="12.75">
      <c r="O245" s="23"/>
    </row>
    <row r="246" ht="12.75">
      <c r="O246" s="23"/>
    </row>
    <row r="247" ht="12.75">
      <c r="O247" s="23"/>
    </row>
    <row r="248" ht="12.75">
      <c r="O248" s="23"/>
    </row>
    <row r="249" ht="12.75">
      <c r="O249" s="23"/>
    </row>
    <row r="250" ht="12.75">
      <c r="O250" s="23"/>
    </row>
    <row r="251" ht="12.75">
      <c r="O251" s="23"/>
    </row>
    <row r="252" ht="12.75">
      <c r="O252" s="23"/>
    </row>
    <row r="253" ht="12.75">
      <c r="O253" s="23"/>
    </row>
    <row r="254" ht="12.75">
      <c r="O254" s="23"/>
    </row>
    <row r="255" ht="12.75">
      <c r="O255" s="23"/>
    </row>
    <row r="256" ht="12.75">
      <c r="O256" s="23"/>
    </row>
    <row r="257" ht="12.75">
      <c r="O257" s="23"/>
    </row>
    <row r="258" ht="12.75">
      <c r="O258" s="23"/>
    </row>
    <row r="259" ht="12.75">
      <c r="O259" s="23"/>
    </row>
    <row r="260" ht="12.75">
      <c r="O260" s="23"/>
    </row>
    <row r="261" ht="12.75">
      <c r="O261" s="23"/>
    </row>
    <row r="262" ht="12.75">
      <c r="O262" s="23"/>
    </row>
    <row r="263" ht="12.75">
      <c r="O263" s="23"/>
    </row>
    <row r="264" ht="12.75">
      <c r="O264" s="23"/>
    </row>
    <row r="265" ht="12.75">
      <c r="O265" s="23"/>
    </row>
    <row r="266" ht="12.75">
      <c r="O266" s="23"/>
    </row>
    <row r="267" ht="12.75">
      <c r="O267" s="23"/>
    </row>
    <row r="268" ht="12.75">
      <c r="O268" s="23"/>
    </row>
    <row r="269" ht="12.75">
      <c r="O269" s="23"/>
    </row>
    <row r="270" ht="12.75">
      <c r="O270" s="23"/>
    </row>
    <row r="271" ht="12.75">
      <c r="O271" s="23"/>
    </row>
    <row r="272" ht="12.75">
      <c r="O272" s="23"/>
    </row>
    <row r="273" ht="12.75">
      <c r="O273" s="23"/>
    </row>
    <row r="274" ht="12.75">
      <c r="O274" s="23"/>
    </row>
    <row r="275" ht="12.75">
      <c r="O275" s="23"/>
    </row>
    <row r="276" ht="12.75">
      <c r="O276" s="23"/>
    </row>
    <row r="277" ht="12.75">
      <c r="O277" s="23"/>
    </row>
    <row r="278" ht="12.75">
      <c r="O278" s="23"/>
    </row>
    <row r="279" ht="12.75">
      <c r="O279" s="23"/>
    </row>
    <row r="280" ht="12.75">
      <c r="O280" s="23"/>
    </row>
    <row r="281" ht="12.75">
      <c r="O281" s="23"/>
    </row>
    <row r="282" ht="12.75">
      <c r="O282" s="23"/>
    </row>
    <row r="283" ht="12.75">
      <c r="O283" s="23"/>
    </row>
    <row r="284" ht="12.75">
      <c r="O284" s="23"/>
    </row>
    <row r="285" ht="12.75">
      <c r="O285" s="23"/>
    </row>
    <row r="286" ht="12.75">
      <c r="O286" s="23"/>
    </row>
    <row r="287" ht="12.75">
      <c r="O287" s="23"/>
    </row>
    <row r="288" ht="12.75">
      <c r="O288" s="23"/>
    </row>
    <row r="289" ht="12.75">
      <c r="O289" s="23"/>
    </row>
    <row r="290" ht="12.75">
      <c r="O290" s="23"/>
    </row>
    <row r="291" ht="12.75">
      <c r="O291" s="23"/>
    </row>
    <row r="292" ht="12.75">
      <c r="O292" s="23"/>
    </row>
    <row r="293" ht="12.75">
      <c r="O293" s="23"/>
    </row>
    <row r="294" ht="12.75">
      <c r="O294" s="23"/>
    </row>
    <row r="295" ht="12.75">
      <c r="O295" s="23"/>
    </row>
    <row r="296" ht="12.75">
      <c r="O296" s="23"/>
    </row>
    <row r="297" ht="12.75">
      <c r="O297" s="23"/>
    </row>
    <row r="298" ht="12.75">
      <c r="O298" s="23"/>
    </row>
    <row r="299" ht="12.75">
      <c r="O299" s="23"/>
    </row>
    <row r="300" ht="12.75">
      <c r="O300" s="23"/>
    </row>
    <row r="301" ht="12.75">
      <c r="O301" s="23"/>
    </row>
    <row r="302" ht="12.75">
      <c r="O302" s="23"/>
    </row>
    <row r="303" ht="12.75">
      <c r="O303" s="23"/>
    </row>
    <row r="304" ht="12.75">
      <c r="O304" s="23"/>
    </row>
    <row r="305" ht="12.75">
      <c r="O305" s="23"/>
    </row>
    <row r="306" ht="12.75">
      <c r="O306" s="23"/>
    </row>
    <row r="307" ht="12.75">
      <c r="O307" s="23"/>
    </row>
    <row r="308" ht="12.75">
      <c r="O308" s="23"/>
    </row>
    <row r="309" ht="12.75">
      <c r="O309" s="23"/>
    </row>
    <row r="310" ht="12.75">
      <c r="O310" s="23"/>
    </row>
    <row r="311" ht="12.75">
      <c r="O311" s="23"/>
    </row>
    <row r="312" ht="12.75">
      <c r="O312" s="23"/>
    </row>
    <row r="313" ht="12.75">
      <c r="O313" s="23"/>
    </row>
    <row r="314" ht="12.75">
      <c r="O314" s="23"/>
    </row>
    <row r="315" ht="12.75">
      <c r="O315" s="23"/>
    </row>
    <row r="316" ht="12.75">
      <c r="O316" s="23"/>
    </row>
    <row r="317" ht="12.75">
      <c r="O317" s="23"/>
    </row>
    <row r="318" ht="12.75">
      <c r="O318" s="23"/>
    </row>
    <row r="319" ht="12.75">
      <c r="O319" s="23"/>
    </row>
    <row r="320" ht="12.75">
      <c r="O320" s="23"/>
    </row>
    <row r="321" ht="12.75">
      <c r="O321" s="23"/>
    </row>
    <row r="322" ht="12.75">
      <c r="O322" s="23"/>
    </row>
    <row r="323" ht="12.75">
      <c r="O323" s="23"/>
    </row>
    <row r="324" ht="12.75">
      <c r="O324" s="23"/>
    </row>
    <row r="325" ht="12.75">
      <c r="O325" s="23"/>
    </row>
    <row r="326" ht="12.75">
      <c r="O326" s="23"/>
    </row>
    <row r="327" ht="12.75">
      <c r="O327" s="23"/>
    </row>
    <row r="328" ht="12.75">
      <c r="O328" s="23"/>
    </row>
    <row r="329" ht="12.75">
      <c r="O329" s="23"/>
    </row>
    <row r="330" ht="12.75">
      <c r="O330" s="23"/>
    </row>
    <row r="331" ht="12.75">
      <c r="O331" s="23"/>
    </row>
    <row r="332" ht="12.75">
      <c r="O332" s="23"/>
    </row>
    <row r="333" ht="12.75">
      <c r="O333" s="23"/>
    </row>
    <row r="334" ht="12.75">
      <c r="O334" s="23"/>
    </row>
    <row r="335" ht="12.75">
      <c r="O335" s="23"/>
    </row>
    <row r="336" ht="12.75">
      <c r="O336" s="23"/>
    </row>
    <row r="337" ht="12.75">
      <c r="O337" s="23"/>
    </row>
    <row r="338" ht="12.75">
      <c r="O338" s="23"/>
    </row>
    <row r="339" ht="12.75">
      <c r="O339" s="23"/>
    </row>
    <row r="340" ht="12.75">
      <c r="O340" s="23"/>
    </row>
    <row r="341" ht="12.75">
      <c r="O341" s="23"/>
    </row>
    <row r="342" ht="12.75">
      <c r="O342" s="23"/>
    </row>
    <row r="343" ht="12.75">
      <c r="O343" s="23"/>
    </row>
    <row r="344" ht="12.75">
      <c r="O344" s="23"/>
    </row>
    <row r="345" ht="12.75">
      <c r="O345" s="23"/>
    </row>
    <row r="346" ht="12.75">
      <c r="O346" s="23"/>
    </row>
    <row r="347" ht="12.75">
      <c r="O347" s="23"/>
    </row>
    <row r="348" ht="12.75">
      <c r="O348" s="23"/>
    </row>
    <row r="349" ht="12.75">
      <c r="O349" s="23"/>
    </row>
    <row r="350" ht="12.75">
      <c r="O350" s="23"/>
    </row>
    <row r="351" ht="12.75">
      <c r="O351" s="23"/>
    </row>
    <row r="352" ht="12.75">
      <c r="O352" s="23"/>
    </row>
    <row r="353" ht="12.75">
      <c r="O353" s="23"/>
    </row>
    <row r="354" ht="12.75">
      <c r="O354" s="23"/>
    </row>
    <row r="355" ht="12.75">
      <c r="O355" s="23"/>
    </row>
    <row r="356" ht="12.75">
      <c r="O356" s="23"/>
    </row>
    <row r="357" ht="12.75">
      <c r="O357" s="23"/>
    </row>
    <row r="358" ht="12.75">
      <c r="O358" s="23"/>
    </row>
    <row r="359" ht="12.75">
      <c r="O359" s="23"/>
    </row>
    <row r="360" ht="12.75">
      <c r="O360" s="23"/>
    </row>
    <row r="361" ht="12.75">
      <c r="O361" s="23"/>
    </row>
    <row r="362" ht="12.75">
      <c r="O362" s="23"/>
    </row>
    <row r="363" ht="12.75">
      <c r="O363" s="23"/>
    </row>
    <row r="364" ht="12.75">
      <c r="O364" s="23"/>
    </row>
    <row r="365" ht="12.75">
      <c r="O365" s="23"/>
    </row>
    <row r="366" ht="12.75">
      <c r="O366" s="23"/>
    </row>
    <row r="367" ht="12.75">
      <c r="O367" s="23"/>
    </row>
    <row r="368" ht="12.75">
      <c r="O368" s="23"/>
    </row>
    <row r="369" ht="12.75">
      <c r="O369" s="23"/>
    </row>
    <row r="370" ht="12.75">
      <c r="O370" s="23"/>
    </row>
    <row r="371" ht="12.75">
      <c r="O371" s="23"/>
    </row>
    <row r="372" ht="12.75">
      <c r="O372" s="23"/>
    </row>
    <row r="373" ht="12.75">
      <c r="O373" s="23"/>
    </row>
    <row r="374" ht="12.75">
      <c r="O374" s="23"/>
    </row>
    <row r="375" ht="12.75">
      <c r="O375" s="23"/>
    </row>
    <row r="376" ht="12.75">
      <c r="O376" s="23"/>
    </row>
    <row r="377" ht="12.75">
      <c r="O377" s="23"/>
    </row>
    <row r="378" ht="12.75">
      <c r="O378" s="23"/>
    </row>
    <row r="379" ht="12.75">
      <c r="O379" s="23"/>
    </row>
    <row r="380" ht="12.75">
      <c r="O380" s="23"/>
    </row>
    <row r="381" ht="12.75">
      <c r="O381" s="23"/>
    </row>
    <row r="382" ht="12.75">
      <c r="O382" s="23"/>
    </row>
    <row r="383" ht="12.75">
      <c r="O383" s="23"/>
    </row>
    <row r="384" ht="12.75">
      <c r="O384" s="23"/>
    </row>
    <row r="385" ht="12.75">
      <c r="O385" s="23"/>
    </row>
    <row r="386" ht="12.75">
      <c r="O386" s="23"/>
    </row>
    <row r="387" ht="12.75">
      <c r="O387" s="23"/>
    </row>
    <row r="388" ht="12.75">
      <c r="O388" s="23"/>
    </row>
    <row r="389" ht="12.75">
      <c r="O389" s="23"/>
    </row>
    <row r="390" ht="12.75">
      <c r="O390" s="23"/>
    </row>
    <row r="391" ht="12.75">
      <c r="O391" s="23"/>
    </row>
    <row r="392" ht="12.75">
      <c r="O392" s="23"/>
    </row>
    <row r="393" ht="12.75">
      <c r="O393" s="23"/>
    </row>
    <row r="394" ht="12.75">
      <c r="O394" s="23"/>
    </row>
    <row r="395" ht="12.75">
      <c r="O395" s="23"/>
    </row>
    <row r="396" ht="12.75">
      <c r="O396" s="23"/>
    </row>
    <row r="397" ht="12.75">
      <c r="O397" s="23"/>
    </row>
    <row r="398" ht="12.75">
      <c r="O398" s="23"/>
    </row>
    <row r="399" ht="12.75">
      <c r="O399" s="23"/>
    </row>
    <row r="400" ht="12.75">
      <c r="O400" s="23"/>
    </row>
    <row r="401" ht="12.75">
      <c r="O401" s="23"/>
    </row>
    <row r="402" ht="12.75">
      <c r="O402" s="23"/>
    </row>
    <row r="403" ht="12.75">
      <c r="O403" s="23"/>
    </row>
    <row r="404" ht="12.75">
      <c r="O404" s="23"/>
    </row>
    <row r="405" ht="12.75">
      <c r="O405" s="23"/>
    </row>
    <row r="406" ht="12.75">
      <c r="O406" s="23"/>
    </row>
    <row r="407" ht="12.75">
      <c r="O407" s="23"/>
    </row>
    <row r="408" ht="12.75">
      <c r="O408" s="23"/>
    </row>
    <row r="409" ht="12.75">
      <c r="O409" s="23"/>
    </row>
    <row r="410" ht="12.75">
      <c r="O410" s="23"/>
    </row>
    <row r="411" ht="12.75">
      <c r="O411" s="23"/>
    </row>
    <row r="412" ht="12.75">
      <c r="O412" s="23"/>
    </row>
    <row r="413" ht="12.75">
      <c r="O413" s="23"/>
    </row>
    <row r="414" ht="12.75">
      <c r="O414" s="23"/>
    </row>
    <row r="415" ht="12.75">
      <c r="O415" s="23"/>
    </row>
    <row r="416" ht="12.75">
      <c r="O416" s="23"/>
    </row>
    <row r="417" ht="12.75">
      <c r="O417" s="23"/>
    </row>
    <row r="418" ht="12.75">
      <c r="O418" s="23"/>
    </row>
    <row r="419" ht="12.75">
      <c r="O419" s="23"/>
    </row>
    <row r="420" ht="12.75">
      <c r="O420" s="23"/>
    </row>
    <row r="421" ht="12.75">
      <c r="O421" s="23"/>
    </row>
    <row r="422" ht="12.75">
      <c r="O422" s="23"/>
    </row>
    <row r="423" ht="12.75">
      <c r="O423" s="23"/>
    </row>
    <row r="424" ht="12.75">
      <c r="O424" s="23"/>
    </row>
    <row r="425" ht="12.75">
      <c r="O425" s="23"/>
    </row>
    <row r="426" ht="12.75">
      <c r="O426" s="23"/>
    </row>
    <row r="427" ht="12.75">
      <c r="O427" s="23"/>
    </row>
    <row r="428" ht="12.75">
      <c r="O428" s="23"/>
    </row>
    <row r="429" ht="12.75">
      <c r="O429" s="23"/>
    </row>
    <row r="430" ht="12.75">
      <c r="O430" s="23"/>
    </row>
    <row r="431" ht="12.75">
      <c r="O431" s="23"/>
    </row>
    <row r="432" ht="12.75">
      <c r="O432" s="23"/>
    </row>
    <row r="433" ht="12.75">
      <c r="O433" s="23"/>
    </row>
    <row r="434" ht="12.75">
      <c r="O434" s="23"/>
    </row>
    <row r="435" ht="12.75">
      <c r="O435" s="23"/>
    </row>
    <row r="436" ht="12.75">
      <c r="O436" s="23"/>
    </row>
    <row r="437" ht="12.75">
      <c r="O437" s="23"/>
    </row>
    <row r="438" ht="12.75">
      <c r="O438" s="23"/>
    </row>
    <row r="439" ht="12.75">
      <c r="O439" s="23"/>
    </row>
    <row r="440" ht="12.75">
      <c r="O440" s="23"/>
    </row>
    <row r="441" ht="12.75">
      <c r="O441" s="23"/>
    </row>
    <row r="442" ht="12.75">
      <c r="O442" s="23"/>
    </row>
    <row r="443" ht="12.75">
      <c r="O443" s="23"/>
    </row>
    <row r="444" ht="12.75">
      <c r="O444" s="23"/>
    </row>
    <row r="445" ht="12.75">
      <c r="O445" s="23"/>
    </row>
    <row r="446" ht="12.75">
      <c r="O446" s="23"/>
    </row>
    <row r="447" ht="12.75">
      <c r="O447" s="23"/>
    </row>
    <row r="448" ht="12.75">
      <c r="O448" s="23"/>
    </row>
    <row r="449" ht="12.75">
      <c r="O449" s="23"/>
    </row>
    <row r="450" ht="12.75">
      <c r="O450" s="23"/>
    </row>
    <row r="451" ht="12.75">
      <c r="O451" s="23"/>
    </row>
    <row r="452" ht="12.75">
      <c r="O452" s="23"/>
    </row>
    <row r="453" ht="12.75">
      <c r="O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  <row r="537" ht="12.75">
      <c r="O537" s="23"/>
    </row>
    <row r="538" ht="12.75">
      <c r="O538" s="23"/>
    </row>
    <row r="539" ht="12.75">
      <c r="O539" s="23"/>
    </row>
    <row r="540" ht="12.75">
      <c r="O540" s="23"/>
    </row>
    <row r="541" ht="12.75">
      <c r="O541" s="23"/>
    </row>
    <row r="542" ht="12.75">
      <c r="O542" s="23"/>
    </row>
    <row r="543" ht="12.75">
      <c r="O543" s="23"/>
    </row>
    <row r="544" ht="12.75">
      <c r="O544" s="23"/>
    </row>
    <row r="545" ht="12.75">
      <c r="O545" s="23"/>
    </row>
    <row r="546" ht="12.75">
      <c r="O546" s="23"/>
    </row>
    <row r="547" ht="12.75">
      <c r="O547" s="23"/>
    </row>
    <row r="548" ht="12.75">
      <c r="O548" s="23"/>
    </row>
    <row r="549" ht="12.75">
      <c r="O549" s="23"/>
    </row>
    <row r="550" ht="12.75">
      <c r="O550" s="23"/>
    </row>
    <row r="551" ht="12.75">
      <c r="O551" s="23"/>
    </row>
    <row r="552" ht="12.75">
      <c r="O552" s="23"/>
    </row>
    <row r="553" ht="12.75">
      <c r="O553" s="23"/>
    </row>
    <row r="554" ht="12.75">
      <c r="O554" s="23"/>
    </row>
    <row r="555" ht="12.75">
      <c r="O555" s="23"/>
    </row>
    <row r="556" ht="12.75">
      <c r="O556" s="23"/>
    </row>
    <row r="557" ht="12.75">
      <c r="O557" s="23"/>
    </row>
    <row r="558" ht="12.75">
      <c r="O558" s="23"/>
    </row>
    <row r="559" ht="12.75">
      <c r="O559" s="23"/>
    </row>
    <row r="560" ht="12.75">
      <c r="O560" s="23"/>
    </row>
    <row r="561" ht="12.75">
      <c r="O561" s="23"/>
    </row>
    <row r="562" ht="12.75">
      <c r="O562" s="23"/>
    </row>
    <row r="563" ht="12.75">
      <c r="O563" s="23"/>
    </row>
    <row r="564" ht="12.75">
      <c r="O564" s="23"/>
    </row>
    <row r="565" ht="12.75">
      <c r="O565" s="23"/>
    </row>
    <row r="566" ht="12.75">
      <c r="O566" s="23"/>
    </row>
    <row r="567" ht="12.75">
      <c r="O567" s="23"/>
    </row>
    <row r="568" ht="12.75">
      <c r="O568" s="23"/>
    </row>
    <row r="569" ht="12.75">
      <c r="O569" s="23"/>
    </row>
    <row r="570" ht="12.75">
      <c r="O570" s="23"/>
    </row>
    <row r="571" ht="12.75">
      <c r="O571" s="23"/>
    </row>
    <row r="572" ht="12.75">
      <c r="O572" s="23"/>
    </row>
    <row r="573" ht="12.75">
      <c r="O573" s="23"/>
    </row>
    <row r="574" ht="12.75">
      <c r="O574" s="23"/>
    </row>
    <row r="575" ht="12.75">
      <c r="O575" s="23"/>
    </row>
    <row r="576" ht="12.75">
      <c r="O576" s="23"/>
    </row>
    <row r="577" ht="12.75">
      <c r="O577" s="23"/>
    </row>
    <row r="578" ht="12.75">
      <c r="O578" s="23"/>
    </row>
    <row r="579" ht="12.75">
      <c r="O579" s="23"/>
    </row>
    <row r="580" ht="12.75">
      <c r="O580" s="23"/>
    </row>
    <row r="581" ht="12.75">
      <c r="O581" s="23"/>
    </row>
    <row r="582" ht="12.75">
      <c r="O582" s="23"/>
    </row>
    <row r="583" ht="12.75">
      <c r="O583" s="23"/>
    </row>
    <row r="584" ht="12.75">
      <c r="O584" s="23"/>
    </row>
    <row r="585" ht="12.75">
      <c r="O585" s="23"/>
    </row>
    <row r="586" ht="12.75">
      <c r="O586" s="23"/>
    </row>
    <row r="587" ht="12.75">
      <c r="O587" s="23"/>
    </row>
    <row r="588" ht="12.75">
      <c r="O588" s="23"/>
    </row>
    <row r="589" ht="12.75">
      <c r="O589" s="23"/>
    </row>
    <row r="590" ht="12.75">
      <c r="O590" s="23"/>
    </row>
    <row r="591" ht="12.75">
      <c r="O591" s="23"/>
    </row>
    <row r="592" ht="12.75">
      <c r="O592" s="23"/>
    </row>
    <row r="593" ht="12.75">
      <c r="O593" s="23"/>
    </row>
    <row r="594" ht="12.75">
      <c r="O594" s="23"/>
    </row>
    <row r="595" ht="12.75">
      <c r="O595" s="23"/>
    </row>
    <row r="596" ht="12.75">
      <c r="O596" s="23"/>
    </row>
    <row r="597" ht="12.75">
      <c r="O597" s="23"/>
    </row>
    <row r="598" ht="12.75">
      <c r="O598" s="23"/>
    </row>
    <row r="599" ht="12.75">
      <c r="O599" s="23"/>
    </row>
    <row r="600" ht="12.75">
      <c r="O600" s="23"/>
    </row>
    <row r="601" ht="12.75">
      <c r="O601" s="23"/>
    </row>
    <row r="602" ht="12.75">
      <c r="O602" s="23"/>
    </row>
    <row r="603" ht="12.75">
      <c r="O603" s="23"/>
    </row>
    <row r="604" ht="12.75">
      <c r="O604" s="23"/>
    </row>
    <row r="605" ht="12.75">
      <c r="O605" s="23"/>
    </row>
    <row r="606" ht="12.75">
      <c r="O606" s="23"/>
    </row>
    <row r="607" ht="12.75">
      <c r="O607" s="23"/>
    </row>
    <row r="608" ht="12.75">
      <c r="O608" s="23"/>
    </row>
    <row r="609" ht="12.75">
      <c r="O609" s="23"/>
    </row>
    <row r="610" ht="12.75">
      <c r="O610" s="23"/>
    </row>
    <row r="611" ht="12.75">
      <c r="O611" s="23"/>
    </row>
    <row r="612" ht="12.75">
      <c r="O612" s="23"/>
    </row>
    <row r="613" ht="12.75">
      <c r="O613" s="23"/>
    </row>
    <row r="614" ht="12.75">
      <c r="O614" s="23"/>
    </row>
    <row r="615" ht="12.75">
      <c r="O615" s="23"/>
    </row>
    <row r="616" ht="12.75">
      <c r="O616" s="23"/>
    </row>
    <row r="617" ht="12.75">
      <c r="O617" s="23"/>
    </row>
    <row r="618" ht="12.75">
      <c r="O618" s="23"/>
    </row>
    <row r="619" ht="12.75">
      <c r="O619" s="23"/>
    </row>
    <row r="620" ht="12.75">
      <c r="O620" s="23"/>
    </row>
    <row r="621" ht="12.75">
      <c r="O621" s="23"/>
    </row>
    <row r="622" ht="12.75">
      <c r="O622" s="23"/>
    </row>
    <row r="623" ht="12.75">
      <c r="O623" s="23"/>
    </row>
    <row r="624" ht="12.75">
      <c r="O624" s="23"/>
    </row>
    <row r="625" ht="12.75">
      <c r="O625" s="23"/>
    </row>
    <row r="626" ht="12.75">
      <c r="O626" s="23"/>
    </row>
    <row r="627" ht="12.75">
      <c r="O627" s="23"/>
    </row>
    <row r="628" ht="12.75">
      <c r="O628" s="23"/>
    </row>
    <row r="629" ht="12.75">
      <c r="O629" s="23"/>
    </row>
    <row r="630" ht="12.75">
      <c r="O630" s="23"/>
    </row>
    <row r="631" ht="12.75">
      <c r="O631" s="23"/>
    </row>
    <row r="632" ht="12.75">
      <c r="O632" s="23"/>
    </row>
    <row r="633" ht="12.75">
      <c r="O633" s="23"/>
    </row>
    <row r="634" ht="12.75">
      <c r="O634" s="23"/>
    </row>
    <row r="635" ht="12.75">
      <c r="O635" s="23"/>
    </row>
    <row r="636" ht="12.75">
      <c r="O636" s="23"/>
    </row>
    <row r="637" ht="12.75">
      <c r="O637" s="23"/>
    </row>
    <row r="638" ht="12.75">
      <c r="O638" s="23"/>
    </row>
    <row r="639" ht="12.75">
      <c r="O639" s="23"/>
    </row>
    <row r="640" ht="12.75">
      <c r="O640" s="23"/>
    </row>
    <row r="641" ht="12.75">
      <c r="O641" s="23"/>
    </row>
    <row r="642" ht="12.75">
      <c r="O642" s="23"/>
    </row>
    <row r="643" ht="12.75">
      <c r="O643" s="23"/>
    </row>
    <row r="644" ht="12.75">
      <c r="O644" s="23"/>
    </row>
    <row r="645" ht="12.75">
      <c r="O645" s="23"/>
    </row>
    <row r="646" ht="12.75">
      <c r="O646" s="23"/>
    </row>
    <row r="647" ht="12.75">
      <c r="O647" s="23"/>
    </row>
    <row r="648" ht="12.75">
      <c r="O648" s="23"/>
    </row>
    <row r="649" ht="12.75">
      <c r="O649" s="23"/>
    </row>
    <row r="650" ht="12.75">
      <c r="O650" s="23"/>
    </row>
    <row r="651" ht="12.75">
      <c r="O651" s="23"/>
    </row>
    <row r="652" ht="12.75">
      <c r="O652" s="23"/>
    </row>
    <row r="653" ht="12.75">
      <c r="O653" s="23"/>
    </row>
    <row r="654" ht="12.75">
      <c r="O654" s="23"/>
    </row>
    <row r="655" ht="12.75">
      <c r="O655" s="23"/>
    </row>
    <row r="656" ht="12.75">
      <c r="O656" s="23"/>
    </row>
    <row r="657" ht="12.75">
      <c r="O657" s="23"/>
    </row>
    <row r="658" ht="12.75">
      <c r="O658" s="23"/>
    </row>
    <row r="659" ht="12.75">
      <c r="O659" s="23"/>
    </row>
    <row r="660" ht="12.75">
      <c r="O660" s="23"/>
    </row>
    <row r="661" ht="12.75">
      <c r="O661" s="23"/>
    </row>
    <row r="662" ht="12.75">
      <c r="O662" s="23"/>
    </row>
    <row r="663" ht="12.75">
      <c r="O663" s="23"/>
    </row>
    <row r="664" ht="12.75">
      <c r="O664" s="23"/>
    </row>
    <row r="665" ht="12.75">
      <c r="O665" s="23"/>
    </row>
    <row r="666" ht="12.75">
      <c r="O666" s="23"/>
    </row>
    <row r="667" ht="12.75">
      <c r="O667" s="23"/>
    </row>
    <row r="668" ht="12.75">
      <c r="O668" s="23"/>
    </row>
    <row r="669" ht="12.75">
      <c r="O669" s="23"/>
    </row>
    <row r="670" ht="12.75">
      <c r="O670" s="23"/>
    </row>
    <row r="671" ht="12.75">
      <c r="O671" s="23"/>
    </row>
    <row r="672" ht="12.75">
      <c r="O672" s="23"/>
    </row>
    <row r="673" ht="12.75">
      <c r="O673" s="23"/>
    </row>
    <row r="674" ht="12.75">
      <c r="O674" s="23"/>
    </row>
    <row r="675" ht="12.75">
      <c r="O675" s="23"/>
    </row>
    <row r="676" ht="12.75">
      <c r="O676" s="23"/>
    </row>
    <row r="677" ht="12.75">
      <c r="O677" s="23"/>
    </row>
    <row r="678" ht="12.75">
      <c r="O678" s="23"/>
    </row>
    <row r="679" ht="12.75">
      <c r="O679" s="23"/>
    </row>
    <row r="680" ht="12.75">
      <c r="O680" s="23"/>
    </row>
    <row r="681" ht="12.75">
      <c r="O681" s="23"/>
    </row>
    <row r="682" ht="12.75">
      <c r="O682" s="23"/>
    </row>
    <row r="683" ht="12.75">
      <c r="O683" s="23"/>
    </row>
    <row r="684" ht="12.75">
      <c r="O684" s="23"/>
    </row>
    <row r="685" ht="12.75">
      <c r="O685" s="23"/>
    </row>
    <row r="686" ht="12.75">
      <c r="O686" s="23"/>
    </row>
    <row r="687" ht="12.75">
      <c r="O687" s="23"/>
    </row>
    <row r="688" ht="12.75">
      <c r="O688" s="23"/>
    </row>
    <row r="689" ht="12.75">
      <c r="O689" s="23"/>
    </row>
    <row r="690" ht="12.75">
      <c r="O690" s="23"/>
    </row>
    <row r="691" ht="12.75">
      <c r="O691" s="23"/>
    </row>
    <row r="692" ht="12.75">
      <c r="O692" s="23"/>
    </row>
    <row r="693" ht="12.75">
      <c r="O693" s="23"/>
    </row>
    <row r="694" ht="12.75">
      <c r="O694" s="23"/>
    </row>
    <row r="695" ht="12.75">
      <c r="O695" s="23"/>
    </row>
    <row r="696" ht="12.75">
      <c r="O696" s="23"/>
    </row>
    <row r="697" ht="12.75">
      <c r="O697" s="23"/>
    </row>
    <row r="698" ht="12.75">
      <c r="O698" s="23"/>
    </row>
    <row r="699" ht="12.75">
      <c r="O699" s="23"/>
    </row>
    <row r="700" ht="12.75">
      <c r="O700" s="23"/>
    </row>
    <row r="701" ht="12.75">
      <c r="O701" s="23"/>
    </row>
    <row r="702" ht="12.75">
      <c r="O702" s="23"/>
    </row>
    <row r="703" ht="12.75">
      <c r="O703" s="23"/>
    </row>
    <row r="704" ht="12.75">
      <c r="O704" s="23"/>
    </row>
    <row r="705" ht="12.75">
      <c r="O705" s="23"/>
    </row>
    <row r="706" ht="12.75">
      <c r="O706" s="23"/>
    </row>
    <row r="707" ht="12.75">
      <c r="O707" s="23"/>
    </row>
    <row r="708" ht="12.75">
      <c r="O708" s="23"/>
    </row>
    <row r="709" ht="12.75">
      <c r="O709" s="23"/>
    </row>
    <row r="710" ht="12.75">
      <c r="O710" s="23"/>
    </row>
    <row r="711" ht="12.75">
      <c r="O711" s="23"/>
    </row>
    <row r="712" ht="12.75">
      <c r="O712" s="23"/>
    </row>
    <row r="713" ht="12.75">
      <c r="O713" s="23"/>
    </row>
    <row r="714" ht="12.75">
      <c r="O714" s="23"/>
    </row>
    <row r="715" ht="12.75">
      <c r="O715" s="23"/>
    </row>
    <row r="716" ht="12.75">
      <c r="O716" s="23"/>
    </row>
    <row r="717" ht="12.75">
      <c r="O717" s="23"/>
    </row>
    <row r="718" ht="12.75">
      <c r="O718" s="23"/>
    </row>
    <row r="719" ht="12.75">
      <c r="O719" s="23"/>
    </row>
    <row r="720" ht="12.75">
      <c r="O720" s="23"/>
    </row>
    <row r="721" ht="12.75">
      <c r="O721" s="23"/>
    </row>
    <row r="722" ht="12.75">
      <c r="O722" s="23"/>
    </row>
    <row r="723" ht="12.75">
      <c r="O723" s="23"/>
    </row>
    <row r="724" ht="12.75">
      <c r="O724" s="23"/>
    </row>
    <row r="725" ht="12.75">
      <c r="O725" s="23"/>
    </row>
    <row r="726" ht="12.75">
      <c r="O726" s="23"/>
    </row>
    <row r="727" ht="12.75">
      <c r="O727" s="23"/>
    </row>
    <row r="728" ht="12.75">
      <c r="O728" s="23"/>
    </row>
    <row r="729" ht="12.75">
      <c r="O729" s="23"/>
    </row>
    <row r="730" ht="12.75">
      <c r="O730" s="23"/>
    </row>
    <row r="731" ht="12.75">
      <c r="O731" s="23"/>
    </row>
    <row r="732" ht="12.75">
      <c r="O732" s="23"/>
    </row>
    <row r="733" ht="12.75">
      <c r="O733" s="23"/>
    </row>
    <row r="734" ht="12.75">
      <c r="O734" s="23"/>
    </row>
    <row r="735" ht="12.75">
      <c r="O735" s="23"/>
    </row>
    <row r="736" ht="12.75">
      <c r="O736" s="23"/>
    </row>
    <row r="737" ht="12.75">
      <c r="O737" s="23"/>
    </row>
    <row r="738" ht="12.75">
      <c r="O738" s="23"/>
    </row>
    <row r="739" ht="12.75">
      <c r="O739" s="23"/>
    </row>
    <row r="740" ht="12.75">
      <c r="O740" s="23"/>
    </row>
    <row r="741" ht="12.75">
      <c r="O741" s="23"/>
    </row>
    <row r="742" ht="12.75">
      <c r="O742" s="23"/>
    </row>
    <row r="743" ht="12.75">
      <c r="O743" s="23"/>
    </row>
    <row r="744" ht="12.75">
      <c r="O744" s="23"/>
    </row>
    <row r="745" ht="12.75">
      <c r="O745" s="23"/>
    </row>
    <row r="746" ht="12.75">
      <c r="O746" s="23"/>
    </row>
    <row r="747" ht="12.75">
      <c r="O747" s="23"/>
    </row>
    <row r="748" ht="12.75">
      <c r="O748" s="23"/>
    </row>
    <row r="749" ht="12.75">
      <c r="O749" s="23"/>
    </row>
    <row r="750" ht="12.75">
      <c r="O750" s="23"/>
    </row>
    <row r="751" ht="12.75">
      <c r="O751" s="23"/>
    </row>
    <row r="752" ht="12.75">
      <c r="O752" s="23"/>
    </row>
    <row r="753" ht="12.75">
      <c r="O753" s="23"/>
    </row>
    <row r="754" ht="12.75">
      <c r="O754" s="23"/>
    </row>
    <row r="755" ht="12.75">
      <c r="O755" s="23"/>
    </row>
    <row r="756" ht="12.75">
      <c r="O756" s="23"/>
    </row>
    <row r="757" ht="12.75">
      <c r="O757" s="23"/>
    </row>
    <row r="758" ht="12.75">
      <c r="O758" s="23"/>
    </row>
    <row r="759" ht="12.75">
      <c r="O759" s="23"/>
    </row>
    <row r="760" ht="12.75">
      <c r="O760" s="23"/>
    </row>
    <row r="761" ht="12.75">
      <c r="O761" s="23"/>
    </row>
    <row r="762" ht="12.75">
      <c r="O762" s="23"/>
    </row>
    <row r="763" ht="12.75">
      <c r="O763" s="23"/>
    </row>
    <row r="764" ht="12.75">
      <c r="O764" s="23"/>
    </row>
    <row r="765" ht="12.75">
      <c r="O765" s="23"/>
    </row>
    <row r="766" ht="12.75">
      <c r="O766" s="23"/>
    </row>
    <row r="767" ht="12.75">
      <c r="O767" s="23"/>
    </row>
    <row r="768" ht="12.75">
      <c r="O768" s="23"/>
    </row>
    <row r="769" ht="12.75">
      <c r="O769" s="23"/>
    </row>
    <row r="770" ht="12.75">
      <c r="O770" s="23"/>
    </row>
    <row r="771" ht="12.75">
      <c r="O771" s="23"/>
    </row>
    <row r="772" ht="12.75">
      <c r="O772" s="23"/>
    </row>
    <row r="773" ht="12.75">
      <c r="O773" s="23"/>
    </row>
    <row r="774" ht="12.75">
      <c r="O774" s="23"/>
    </row>
    <row r="775" ht="12.75">
      <c r="O775" s="23"/>
    </row>
    <row r="776" ht="12.75">
      <c r="O776" s="23"/>
    </row>
    <row r="777" ht="12.75">
      <c r="O777" s="23"/>
    </row>
    <row r="778" ht="12.75">
      <c r="O778" s="23"/>
    </row>
    <row r="779" ht="12.75">
      <c r="O779" s="23"/>
    </row>
    <row r="780" ht="12.75">
      <c r="O780" s="23"/>
    </row>
    <row r="781" ht="12.75">
      <c r="O781" s="23"/>
    </row>
    <row r="782" ht="12.75">
      <c r="O782" s="23"/>
    </row>
    <row r="783" ht="12.75">
      <c r="O783" s="23"/>
    </row>
    <row r="784" ht="12.75">
      <c r="O784" s="23"/>
    </row>
    <row r="785" ht="12.75">
      <c r="O785" s="23"/>
    </row>
    <row r="786" ht="12.75">
      <c r="O786" s="23"/>
    </row>
    <row r="787" ht="12.75">
      <c r="O787" s="23"/>
    </row>
    <row r="788" ht="12.75">
      <c r="O788" s="23"/>
    </row>
    <row r="789" ht="12.75">
      <c r="O789" s="23"/>
    </row>
    <row r="790" ht="12.75">
      <c r="O790" s="23"/>
    </row>
    <row r="791" ht="12.75">
      <c r="O791" s="23"/>
    </row>
    <row r="792" ht="12.75">
      <c r="O792" s="23"/>
    </row>
    <row r="793" ht="12.75">
      <c r="O793" s="23"/>
    </row>
    <row r="794" ht="12.75">
      <c r="O794" s="23"/>
    </row>
    <row r="795" ht="12.75">
      <c r="O795" s="23"/>
    </row>
    <row r="796" ht="12.75">
      <c r="O796" s="23"/>
    </row>
    <row r="797" ht="12.75">
      <c r="O797" s="23"/>
    </row>
    <row r="798" ht="12.75">
      <c r="O798" s="23"/>
    </row>
    <row r="799" ht="12.75">
      <c r="O799" s="23"/>
    </row>
    <row r="800" ht="12.75">
      <c r="O800" s="23"/>
    </row>
    <row r="801" ht="12.75">
      <c r="O801" s="23"/>
    </row>
    <row r="802" ht="12.75">
      <c r="O802" s="23"/>
    </row>
    <row r="803" ht="12.75">
      <c r="O803" s="23"/>
    </row>
    <row r="804" ht="12.75">
      <c r="O804" s="23"/>
    </row>
    <row r="805" ht="12.75">
      <c r="O805" s="23"/>
    </row>
    <row r="806" ht="12.75">
      <c r="O806" s="23"/>
    </row>
    <row r="807" ht="12.75">
      <c r="O807" s="23"/>
    </row>
    <row r="808" ht="12.75">
      <c r="O808" s="23"/>
    </row>
    <row r="809" ht="12.75">
      <c r="O809" s="23"/>
    </row>
    <row r="810" ht="12.75">
      <c r="O810" s="23"/>
    </row>
    <row r="811" ht="12.75">
      <c r="O811" s="23"/>
    </row>
    <row r="812" ht="12.75">
      <c r="O812" s="23"/>
    </row>
    <row r="813" ht="12.75">
      <c r="O813" s="23"/>
    </row>
    <row r="814" ht="12.75">
      <c r="O814" s="23"/>
    </row>
    <row r="815" ht="12.75">
      <c r="O815" s="23"/>
    </row>
    <row r="816" ht="12.75">
      <c r="O816" s="23"/>
    </row>
    <row r="817" ht="12.75">
      <c r="O817" s="23"/>
    </row>
    <row r="818" ht="12.75">
      <c r="O818" s="23"/>
    </row>
    <row r="819" ht="12.75">
      <c r="O819" s="23"/>
    </row>
    <row r="820" ht="12.75">
      <c r="O820" s="23"/>
    </row>
    <row r="821" ht="12.75">
      <c r="O821" s="23"/>
    </row>
    <row r="822" ht="12.75">
      <c r="O822" s="23"/>
    </row>
    <row r="823" ht="12.75">
      <c r="O823" s="23"/>
    </row>
    <row r="824" ht="12.75">
      <c r="O824" s="23"/>
    </row>
    <row r="825" ht="12.75">
      <c r="O825" s="23"/>
    </row>
    <row r="826" ht="12.75">
      <c r="O826" s="23"/>
    </row>
    <row r="827" ht="12.75">
      <c r="O827" s="23"/>
    </row>
    <row r="828" ht="12.75">
      <c r="O828" s="23"/>
    </row>
    <row r="829" ht="12.75">
      <c r="O829" s="23"/>
    </row>
    <row r="830" ht="12.75">
      <c r="O830" s="23"/>
    </row>
    <row r="831" ht="12.75">
      <c r="O831" s="23"/>
    </row>
    <row r="832" ht="12.75">
      <c r="O832" s="23"/>
    </row>
    <row r="833" ht="12.75">
      <c r="O833" s="23"/>
    </row>
    <row r="834" ht="12.75">
      <c r="O834" s="23"/>
    </row>
    <row r="835" ht="12.75">
      <c r="O835" s="23"/>
    </row>
    <row r="836" ht="12.75">
      <c r="O836" s="23"/>
    </row>
    <row r="837" ht="12.75">
      <c r="O837" s="23"/>
    </row>
    <row r="838" ht="12.75">
      <c r="O838" s="23"/>
    </row>
    <row r="839" ht="12.75">
      <c r="O839" s="23"/>
    </row>
    <row r="840" ht="12.75">
      <c r="O840" s="23"/>
    </row>
    <row r="841" ht="12.75">
      <c r="O841" s="23"/>
    </row>
    <row r="842" ht="12.75">
      <c r="O842" s="23"/>
    </row>
    <row r="843" ht="12.75">
      <c r="O843" s="23"/>
    </row>
    <row r="844" ht="12.75">
      <c r="O844" s="23"/>
    </row>
    <row r="845" ht="12.75">
      <c r="O845" s="23"/>
    </row>
    <row r="846" ht="12.75">
      <c r="O846" s="23"/>
    </row>
    <row r="847" ht="12.75">
      <c r="O847" s="23"/>
    </row>
    <row r="848" ht="12.75">
      <c r="O848" s="23"/>
    </row>
    <row r="849" ht="12.75">
      <c r="O849" s="23"/>
    </row>
    <row r="850" ht="12.75">
      <c r="O850" s="23"/>
    </row>
    <row r="851" ht="12.75">
      <c r="O851" s="23"/>
    </row>
    <row r="852" ht="12.75">
      <c r="O852" s="23"/>
    </row>
    <row r="853" ht="12.75">
      <c r="O853" s="23"/>
    </row>
    <row r="854" ht="12.75">
      <c r="O854" s="23"/>
    </row>
    <row r="855" ht="12.75">
      <c r="O855" s="23"/>
    </row>
    <row r="856" ht="12.75">
      <c r="O856" s="23"/>
    </row>
    <row r="857" ht="12.75">
      <c r="O857" s="23"/>
    </row>
    <row r="858" ht="12.75">
      <c r="O858" s="23"/>
    </row>
    <row r="859" ht="12.75">
      <c r="O859" s="23"/>
    </row>
    <row r="860" ht="12.75">
      <c r="O860" s="23"/>
    </row>
    <row r="861" ht="12.75">
      <c r="O861" s="23"/>
    </row>
    <row r="862" ht="12.75">
      <c r="O862" s="23"/>
    </row>
    <row r="863" ht="12.75">
      <c r="O863" s="23"/>
    </row>
  </sheetData>
  <sheetProtection/>
  <mergeCells count="378">
    <mergeCell ref="A44:E44"/>
    <mergeCell ref="F44:H44"/>
    <mergeCell ref="I44:L44"/>
    <mergeCell ref="F21:H21"/>
    <mergeCell ref="I21:L21"/>
    <mergeCell ref="A22:E22"/>
    <mergeCell ref="F22:H22"/>
    <mergeCell ref="I22:L22"/>
    <mergeCell ref="A43:E43"/>
    <mergeCell ref="F43:H43"/>
    <mergeCell ref="I43:L43"/>
    <mergeCell ref="A6:P6"/>
    <mergeCell ref="I29:L29"/>
    <mergeCell ref="I42:L42"/>
    <mergeCell ref="F30:H30"/>
    <mergeCell ref="I30:L30"/>
    <mergeCell ref="F39:H39"/>
    <mergeCell ref="A25:E25"/>
    <mergeCell ref="F25:H25"/>
    <mergeCell ref="I25:L25"/>
    <mergeCell ref="I41:L41"/>
    <mergeCell ref="A29:E29"/>
    <mergeCell ref="A91:E91"/>
    <mergeCell ref="A30:E30"/>
    <mergeCell ref="A31:E31"/>
    <mergeCell ref="I32:L32"/>
    <mergeCell ref="A41:E41"/>
    <mergeCell ref="I84:L84"/>
    <mergeCell ref="A89:E89"/>
    <mergeCell ref="A90:E90"/>
    <mergeCell ref="F29:H29"/>
    <mergeCell ref="A115:E115"/>
    <mergeCell ref="A116:E116"/>
    <mergeCell ref="A117:E117"/>
    <mergeCell ref="I39:L39"/>
    <mergeCell ref="F41:H41"/>
    <mergeCell ref="I90:L90"/>
    <mergeCell ref="F91:H91"/>
    <mergeCell ref="I93:L93"/>
    <mergeCell ref="I50:L50"/>
    <mergeCell ref="I121:L121"/>
    <mergeCell ref="F125:H125"/>
    <mergeCell ref="I124:L124"/>
    <mergeCell ref="F126:H126"/>
    <mergeCell ref="I126:L126"/>
    <mergeCell ref="A122:E122"/>
    <mergeCell ref="A126:E126"/>
    <mergeCell ref="I125:L125"/>
    <mergeCell ref="I122:L122"/>
    <mergeCell ref="A50:E50"/>
    <mergeCell ref="F50:H50"/>
    <mergeCell ref="A70:E70"/>
    <mergeCell ref="A96:E96"/>
    <mergeCell ref="A102:E102"/>
    <mergeCell ref="A98:E98"/>
    <mergeCell ref="F92:H92"/>
    <mergeCell ref="A100:E100"/>
    <mergeCell ref="A99:E99"/>
    <mergeCell ref="A63:E63"/>
    <mergeCell ref="A133:E133"/>
    <mergeCell ref="F121:H121"/>
    <mergeCell ref="F124:H124"/>
    <mergeCell ref="A85:E85"/>
    <mergeCell ref="A93:E93"/>
    <mergeCell ref="A97:E97"/>
    <mergeCell ref="A132:E132"/>
    <mergeCell ref="A123:E123"/>
    <mergeCell ref="A128:E128"/>
    <mergeCell ref="F122:H122"/>
    <mergeCell ref="A131:E131"/>
    <mergeCell ref="A46:E46"/>
    <mergeCell ref="A48:E48"/>
    <mergeCell ref="A49:E49"/>
    <mergeCell ref="F47:H47"/>
    <mergeCell ref="I47:L47"/>
    <mergeCell ref="F48:H48"/>
    <mergeCell ref="I48:L48"/>
    <mergeCell ref="F49:H49"/>
    <mergeCell ref="I49:L49"/>
    <mergeCell ref="A101:E101"/>
    <mergeCell ref="A47:E47"/>
    <mergeCell ref="I51:L51"/>
    <mergeCell ref="I52:L52"/>
    <mergeCell ref="I55:L55"/>
    <mergeCell ref="F58:H58"/>
    <mergeCell ref="F86:H86"/>
    <mergeCell ref="I86:L86"/>
    <mergeCell ref="F64:H64"/>
    <mergeCell ref="I64:L64"/>
    <mergeCell ref="A78:E78"/>
    <mergeCell ref="A81:E81"/>
    <mergeCell ref="I65:L65"/>
    <mergeCell ref="F42:H42"/>
    <mergeCell ref="F117:H117"/>
    <mergeCell ref="F95:H95"/>
    <mergeCell ref="F96:H96"/>
    <mergeCell ref="A86:E86"/>
    <mergeCell ref="A87:E87"/>
    <mergeCell ref="F85:H85"/>
    <mergeCell ref="A84:E84"/>
    <mergeCell ref="F84:H84"/>
    <mergeCell ref="A83:E83"/>
    <mergeCell ref="A92:E92"/>
    <mergeCell ref="F87:H87"/>
    <mergeCell ref="A82:E82"/>
    <mergeCell ref="F89:H89"/>
    <mergeCell ref="F90:H90"/>
    <mergeCell ref="A118:E118"/>
    <mergeCell ref="F118:H118"/>
    <mergeCell ref="A103:E103"/>
    <mergeCell ref="F101:H101"/>
    <mergeCell ref="F116:H116"/>
    <mergeCell ref="F128:H128"/>
    <mergeCell ref="F113:H113"/>
    <mergeCell ref="A111:E111"/>
    <mergeCell ref="F111:H111"/>
    <mergeCell ref="A110:E110"/>
    <mergeCell ref="F129:H129"/>
    <mergeCell ref="F115:H115"/>
    <mergeCell ref="F103:H103"/>
    <mergeCell ref="A104:E104"/>
    <mergeCell ref="F104:H104"/>
    <mergeCell ref="A108:E108"/>
    <mergeCell ref="A129:E129"/>
    <mergeCell ref="F123:H123"/>
    <mergeCell ref="A119:E119"/>
    <mergeCell ref="A113:E113"/>
    <mergeCell ref="A79:E79"/>
    <mergeCell ref="F74:H74"/>
    <mergeCell ref="A80:E80"/>
    <mergeCell ref="A120:E120"/>
    <mergeCell ref="A95:E95"/>
    <mergeCell ref="A134:M134"/>
    <mergeCell ref="A121:E121"/>
    <mergeCell ref="A124:E124"/>
    <mergeCell ref="A125:E125"/>
    <mergeCell ref="A127:E127"/>
    <mergeCell ref="I129:L129"/>
    <mergeCell ref="F133:H133"/>
    <mergeCell ref="A130:E130"/>
    <mergeCell ref="A73:E73"/>
    <mergeCell ref="A77:E77"/>
    <mergeCell ref="I68:L68"/>
    <mergeCell ref="I72:L72"/>
    <mergeCell ref="F68:H68"/>
    <mergeCell ref="I94:L94"/>
    <mergeCell ref="I83:L83"/>
    <mergeCell ref="A67:E67"/>
    <mergeCell ref="A76:E76"/>
    <mergeCell ref="A71:E71"/>
    <mergeCell ref="A72:E72"/>
    <mergeCell ref="A75:E75"/>
    <mergeCell ref="A69:E69"/>
    <mergeCell ref="A68:E68"/>
    <mergeCell ref="A74:E74"/>
    <mergeCell ref="A53:E53"/>
    <mergeCell ref="A55:E55"/>
    <mergeCell ref="A58:E58"/>
    <mergeCell ref="A59:E59"/>
    <mergeCell ref="A66:E66"/>
    <mergeCell ref="A54:E54"/>
    <mergeCell ref="A57:E57"/>
    <mergeCell ref="A56:E56"/>
    <mergeCell ref="A65:E65"/>
    <mergeCell ref="A64:E64"/>
    <mergeCell ref="A51:E51"/>
    <mergeCell ref="A52:E52"/>
    <mergeCell ref="A34:E34"/>
    <mergeCell ref="A35:E35"/>
    <mergeCell ref="A36:E36"/>
    <mergeCell ref="A39:E39"/>
    <mergeCell ref="A40:E40"/>
    <mergeCell ref="A42:E42"/>
    <mergeCell ref="A45:E45"/>
    <mergeCell ref="A37:E37"/>
    <mergeCell ref="A17:E17"/>
    <mergeCell ref="A18:E18"/>
    <mergeCell ref="A16:E16"/>
    <mergeCell ref="A23:E23"/>
    <mergeCell ref="A19:E19"/>
    <mergeCell ref="A20:E20"/>
    <mergeCell ref="A21:E21"/>
    <mergeCell ref="A26:E26"/>
    <mergeCell ref="A33:E33"/>
    <mergeCell ref="A28:E28"/>
    <mergeCell ref="A15:E15"/>
    <mergeCell ref="I8:L8"/>
    <mergeCell ref="F9:H9"/>
    <mergeCell ref="I9:L9"/>
    <mergeCell ref="A11:E11"/>
    <mergeCell ref="A12:E12"/>
    <mergeCell ref="A8:E8"/>
    <mergeCell ref="A13:E13"/>
    <mergeCell ref="I12:L12"/>
    <mergeCell ref="I14:L14"/>
    <mergeCell ref="A14:E14"/>
    <mergeCell ref="A9:E9"/>
    <mergeCell ref="F8:H8"/>
    <mergeCell ref="I10:L10"/>
    <mergeCell ref="A10:E10"/>
    <mergeCell ref="F13:H13"/>
    <mergeCell ref="I13:L13"/>
    <mergeCell ref="F14:H14"/>
    <mergeCell ref="F11:H11"/>
    <mergeCell ref="I11:L11"/>
    <mergeCell ref="F12:H12"/>
    <mergeCell ref="F10:H10"/>
    <mergeCell ref="F17:H17"/>
    <mergeCell ref="I17:L17"/>
    <mergeCell ref="F16:H16"/>
    <mergeCell ref="I16:L16"/>
    <mergeCell ref="F15:H15"/>
    <mergeCell ref="I15:L15"/>
    <mergeCell ref="F18:H18"/>
    <mergeCell ref="I18:L18"/>
    <mergeCell ref="F19:H19"/>
    <mergeCell ref="I19:L19"/>
    <mergeCell ref="F20:H20"/>
    <mergeCell ref="I28:L28"/>
    <mergeCell ref="F28:H28"/>
    <mergeCell ref="F23:H23"/>
    <mergeCell ref="I23:L23"/>
    <mergeCell ref="F26:H26"/>
    <mergeCell ref="I20:L20"/>
    <mergeCell ref="F31:H31"/>
    <mergeCell ref="I31:L31"/>
    <mergeCell ref="F34:H34"/>
    <mergeCell ref="I34:L34"/>
    <mergeCell ref="F35:H35"/>
    <mergeCell ref="I35:L35"/>
    <mergeCell ref="I33:L33"/>
    <mergeCell ref="F33:H33"/>
    <mergeCell ref="F32:H32"/>
    <mergeCell ref="I38:L38"/>
    <mergeCell ref="F45:H45"/>
    <mergeCell ref="I45:L45"/>
    <mergeCell ref="F46:H46"/>
    <mergeCell ref="I46:L46"/>
    <mergeCell ref="F36:H36"/>
    <mergeCell ref="I36:L36"/>
    <mergeCell ref="F40:H40"/>
    <mergeCell ref="I40:L40"/>
    <mergeCell ref="I37:L37"/>
    <mergeCell ref="I58:L58"/>
    <mergeCell ref="F54:H54"/>
    <mergeCell ref="I54:L54"/>
    <mergeCell ref="F57:H57"/>
    <mergeCell ref="I57:L57"/>
    <mergeCell ref="I56:L56"/>
    <mergeCell ref="F55:H55"/>
    <mergeCell ref="F56:H56"/>
    <mergeCell ref="F59:H59"/>
    <mergeCell ref="I59:L59"/>
    <mergeCell ref="F66:H66"/>
    <mergeCell ref="I66:L66"/>
    <mergeCell ref="I61:L61"/>
    <mergeCell ref="F62:H62"/>
    <mergeCell ref="F63:H63"/>
    <mergeCell ref="I63:L63"/>
    <mergeCell ref="F65:H65"/>
    <mergeCell ref="I75:L75"/>
    <mergeCell ref="F79:H79"/>
    <mergeCell ref="I70:L70"/>
    <mergeCell ref="F71:H71"/>
    <mergeCell ref="I71:L71"/>
    <mergeCell ref="I78:L78"/>
    <mergeCell ref="I133:L133"/>
    <mergeCell ref="F130:H130"/>
    <mergeCell ref="I130:L130"/>
    <mergeCell ref="F131:H131"/>
    <mergeCell ref="I131:L131"/>
    <mergeCell ref="I132:L132"/>
    <mergeCell ref="F132:H132"/>
    <mergeCell ref="F37:H37"/>
    <mergeCell ref="I128:L128"/>
    <mergeCell ref="F127:H127"/>
    <mergeCell ref="I127:L127"/>
    <mergeCell ref="I100:L100"/>
    <mergeCell ref="I123:L123"/>
    <mergeCell ref="I85:L85"/>
    <mergeCell ref="I74:L74"/>
    <mergeCell ref="F73:H73"/>
    <mergeCell ref="I73:L73"/>
    <mergeCell ref="A88:E88"/>
    <mergeCell ref="F88:H88"/>
    <mergeCell ref="I88:L88"/>
    <mergeCell ref="A94:E94"/>
    <mergeCell ref="I96:L96"/>
    <mergeCell ref="I91:L91"/>
    <mergeCell ref="I95:L95"/>
    <mergeCell ref="I99:L99"/>
    <mergeCell ref="I89:L89"/>
    <mergeCell ref="I118:L118"/>
    <mergeCell ref="I98:L98"/>
    <mergeCell ref="F99:H99"/>
    <mergeCell ref="I26:L26"/>
    <mergeCell ref="I92:L92"/>
    <mergeCell ref="I97:L97"/>
    <mergeCell ref="I82:L82"/>
    <mergeCell ref="F76:H76"/>
    <mergeCell ref="F52:H52"/>
    <mergeCell ref="I101:L101"/>
    <mergeCell ref="I119:L119"/>
    <mergeCell ref="F120:H120"/>
    <mergeCell ref="I120:L120"/>
    <mergeCell ref="F119:H119"/>
    <mergeCell ref="F102:H102"/>
    <mergeCell ref="I102:L102"/>
    <mergeCell ref="I115:L115"/>
    <mergeCell ref="I117:L117"/>
    <mergeCell ref="I116:L116"/>
    <mergeCell ref="I103:L103"/>
    <mergeCell ref="A27:E27"/>
    <mergeCell ref="F27:H27"/>
    <mergeCell ref="I27:L27"/>
    <mergeCell ref="F77:H77"/>
    <mergeCell ref="I77:L77"/>
    <mergeCell ref="F53:H53"/>
    <mergeCell ref="I53:L53"/>
    <mergeCell ref="A32:E32"/>
    <mergeCell ref="F51:H51"/>
    <mergeCell ref="I69:L69"/>
    <mergeCell ref="F70:H70"/>
    <mergeCell ref="A38:E38"/>
    <mergeCell ref="F38:H38"/>
    <mergeCell ref="I76:L76"/>
    <mergeCell ref="I62:L62"/>
    <mergeCell ref="F69:H69"/>
    <mergeCell ref="I67:L67"/>
    <mergeCell ref="F67:H67"/>
    <mergeCell ref="F81:H81"/>
    <mergeCell ref="I81:L81"/>
    <mergeCell ref="F78:H78"/>
    <mergeCell ref="F72:H72"/>
    <mergeCell ref="F98:H98"/>
    <mergeCell ref="I79:L79"/>
    <mergeCell ref="F82:H82"/>
    <mergeCell ref="F93:H93"/>
    <mergeCell ref="F97:H97"/>
    <mergeCell ref="F75:H75"/>
    <mergeCell ref="I104:L104"/>
    <mergeCell ref="A105:E105"/>
    <mergeCell ref="F105:H105"/>
    <mergeCell ref="I105:L105"/>
    <mergeCell ref="I80:L80"/>
    <mergeCell ref="F80:H80"/>
    <mergeCell ref="F94:H94"/>
    <mergeCell ref="F100:H100"/>
    <mergeCell ref="F83:H83"/>
    <mergeCell ref="I87:L87"/>
    <mergeCell ref="F109:H109"/>
    <mergeCell ref="I109:L109"/>
    <mergeCell ref="A106:E106"/>
    <mergeCell ref="F106:H106"/>
    <mergeCell ref="I106:L106"/>
    <mergeCell ref="A107:E107"/>
    <mergeCell ref="F107:H107"/>
    <mergeCell ref="I107:L107"/>
    <mergeCell ref="A112:E112"/>
    <mergeCell ref="I110:L110"/>
    <mergeCell ref="A60:E60"/>
    <mergeCell ref="F60:H60"/>
    <mergeCell ref="I60:L60"/>
    <mergeCell ref="A61:E61"/>
    <mergeCell ref="F61:H61"/>
    <mergeCell ref="F108:H108"/>
    <mergeCell ref="I108:L108"/>
    <mergeCell ref="A109:E109"/>
    <mergeCell ref="F112:H112"/>
    <mergeCell ref="F110:H110"/>
    <mergeCell ref="A114:E114"/>
    <mergeCell ref="F114:H114"/>
    <mergeCell ref="I114:L114"/>
    <mergeCell ref="A24:E24"/>
    <mergeCell ref="F24:H24"/>
    <mergeCell ref="I24:L24"/>
    <mergeCell ref="I111:L111"/>
    <mergeCell ref="A62:E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2022-07-06T09:33:45Z</cp:lastPrinted>
  <dcterms:created xsi:type="dcterms:W3CDTF">2018-11-15T09:48:34Z</dcterms:created>
  <dcterms:modified xsi:type="dcterms:W3CDTF">2022-10-04T07:10:04Z</dcterms:modified>
  <cp:category/>
  <cp:version/>
  <cp:contentType/>
  <cp:contentStatus/>
</cp:coreProperties>
</file>