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2.1" sheetId="1" r:id="rId1"/>
  </sheets>
  <definedNames>
    <definedName name="_xlnm.Print_Area" localSheetId="0">'приложение 2.1'!$A$1:$W$123</definedName>
  </definedNames>
  <calcPr fullCalcOnLoad="1"/>
</workbook>
</file>

<file path=xl/sharedStrings.xml><?xml version="1.0" encoding="utf-8"?>
<sst xmlns="http://schemas.openxmlformats.org/spreadsheetml/2006/main" count="449" uniqueCount="163">
  <si>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</si>
  <si>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</si>
  <si>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</si>
  <si>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</si>
  <si>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</si>
  <si>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</si>
  <si>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</si>
  <si>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</si>
  <si>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</si>
  <si>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</si>
  <si>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</si>
  <si>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</si>
  <si>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</si>
  <si>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</si>
  <si>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</si>
  <si>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</si>
  <si>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</si>
  <si>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</si>
  <si>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</si>
  <si>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</si>
  <si>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</si>
  <si>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</si>
  <si>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</si>
  <si>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</si>
  <si>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</si>
  <si>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</si>
  <si>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</si>
  <si>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</si>
  <si>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</si>
  <si>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</si>
  <si>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</si>
  <si>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</si>
  <si>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</si>
  <si>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</si>
  <si>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</si>
  <si>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</si>
  <si>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</si>
  <si>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</si>
  <si>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</si>
  <si>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</si>
  <si>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</si>
  <si>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</si>
  <si>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</si>
  <si>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</si>
  <si>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</si>
  <si>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</si>
  <si>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</si>
  <si>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</si>
  <si>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</si>
  <si>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</si>
  <si>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</si>
  <si>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</si>
  <si>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</si>
  <si>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</si>
  <si>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</si>
  <si>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</si>
  <si>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</si>
  <si>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</si>
  <si>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</si>
  <si>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</si>
  <si>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</si>
  <si>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</si>
  <si>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</si>
  <si>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</si>
  <si>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</si>
  <si>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</si>
  <si>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</si>
  <si>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</si>
  <si>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</si>
  <si>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</si>
  <si>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</si>
  <si>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</si>
  <si>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</si>
  <si>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</si>
  <si>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</si>
  <si>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</si>
  <si>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</si>
  <si>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</si>
  <si>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</si>
  <si>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</si>
  <si>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</si>
  <si>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</si>
  <si>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</si>
  <si>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</si>
  <si>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</si>
  <si>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</si>
  <si>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</si>
  <si>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</si>
  <si>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</si>
  <si>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</si>
  <si>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</si>
  <si>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</si>
  <si>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</si>
  <si>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</si>
  <si>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</si>
  <si>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</si>
  <si>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</si>
  <si>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</si>
  <si>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</si>
  <si>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</si>
  <si>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</si>
  <si>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</si>
  <si>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</si>
  <si>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</si>
  <si>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</si>
  <si>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</si>
  <si>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</si>
  <si>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</si>
  <si>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</si>
  <si>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</si>
  <si>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</si>
  <si>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</si>
  <si>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</si>
  <si>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</si>
  <si>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</si>
  <si>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</si>
  <si>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</si>
  <si>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</si>
  <si>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</si>
  <si>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</si>
  <si>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</si>
  <si>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</si>
  <si>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</si>
  <si>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</si>
  <si>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</si>
  <si>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</si>
  <si>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</si>
  <si>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</si>
  <si>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</si>
  <si>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</si>
  <si>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</si>
  <si>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</si>
  <si>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0600302400</t>
  </si>
  <si>
    <t>2023 год</t>
  </si>
  <si>
    <t>0310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</si>
  <si>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</si>
  <si>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</si>
  <si>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0405</t>
  </si>
  <si>
    <t>Основное мероприятие"Обеспечение защиты информации и персональных данных"</t>
  </si>
  <si>
    <t>0400200000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</si>
  <si>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</si>
  <si>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</si>
  <si>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0500284200</t>
  </si>
  <si>
    <t>050000000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</si>
  <si>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</si>
  <si>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2023-2024 годов</t>
  </si>
  <si>
    <t>Приложение 2.1</t>
  </si>
  <si>
    <t>0400299990</t>
  </si>
  <si>
    <t>к  решению Совета депутатов</t>
  </si>
  <si>
    <t>Отклонение</t>
  </si>
  <si>
    <t>Уточнено на 2023 год</t>
  </si>
  <si>
    <t>1400</t>
  </si>
  <si>
    <t>1403</t>
  </si>
  <si>
    <t>0600200000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</si>
  <si>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</si>
  <si>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0600289021</t>
  </si>
  <si>
    <t>Иные межбюджетные трансферты</t>
  </si>
  <si>
    <t>540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</si>
  <si>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</si>
  <si>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</si>
  <si>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Уточнено на 2024 год</t>
  </si>
  <si>
    <t>Межбюджетные трансферты общего характера бюджетам субъектов  Российской Федерации и муниципальных образований</t>
  </si>
  <si>
    <t>от 06.07.2022 г. № 210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</si>
</sst>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8" fillId="34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7"/>
  <sheetViews>
    <sheetView tabSelected="1"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U5" sqref="U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8" width="13.421875" style="1" customWidth="1"/>
    <col min="19" max="19" width="11.7109375" style="1" customWidth="1"/>
    <col min="20" max="20" width="12.7109375" style="1" customWidth="1"/>
    <col min="21" max="21" width="13.28125" style="1" customWidth="1"/>
    <col min="22" max="23" width="13.421875" style="1" customWidth="1"/>
  </cols>
  <sheetData>
    <row r="1" spans="3:21" ht="12.75">
      <c r="C1"/>
      <c r="T1" s="15"/>
      <c r="U1" s="14" t="s">
        <v>146</v>
      </c>
    </row>
    <row r="2" spans="3:21" ht="12.75">
      <c r="C2"/>
      <c r="T2" s="15"/>
      <c r="U2" s="15" t="s">
        <v>148</v>
      </c>
    </row>
    <row r="3" spans="3:21" ht="12.75">
      <c r="C3"/>
      <c r="T3" s="15"/>
      <c r="U3" s="15" t="s">
        <v>70</v>
      </c>
    </row>
    <row r="4" spans="3:21" ht="12.75">
      <c r="C4"/>
      <c r="T4" s="15"/>
      <c r="U4" s="15" t="s">
        <v>162</v>
      </c>
    </row>
    <row r="5" spans="3:19" ht="12.75">
      <c r="C5"/>
      <c r="N5" s="2"/>
      <c r="S5"/>
    </row>
    <row r="6" spans="1:23" s="1" customFormat="1" ht="41.25" customHeight="1">
      <c r="A6" s="34" t="s">
        <v>145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6"/>
      <c r="V7" s="8"/>
      <c r="W7" s="9" t="s">
        <v>72</v>
      </c>
    </row>
    <row r="8" spans="1:23" s="1" customFormat="1" ht="85.5" customHeight="1">
      <c r="A8" s="37" t="s">
        <v>4</v>
      </c>
      <c r="B8" s="37"/>
      <c r="C8" s="37"/>
      <c r="D8" s="37"/>
      <c r="E8" s="37"/>
      <c r="F8" s="37" t="s">
        <v>1</v>
      </c>
      <c r="G8" s="37"/>
      <c r="H8" s="37"/>
      <c r="I8" s="37" t="s">
        <v>2</v>
      </c>
      <c r="J8" s="37"/>
      <c r="K8" s="37"/>
      <c r="L8" s="37"/>
      <c r="M8" s="3" t="s">
        <v>3</v>
      </c>
      <c r="N8" s="19" t="s">
        <v>133</v>
      </c>
      <c r="O8" s="18" t="s">
        <v>75</v>
      </c>
      <c r="P8" s="18" t="s">
        <v>76</v>
      </c>
      <c r="Q8" s="28" t="s">
        <v>149</v>
      </c>
      <c r="R8" s="3" t="s">
        <v>150</v>
      </c>
      <c r="S8" s="3" t="s">
        <v>144</v>
      </c>
      <c r="T8" s="18" t="s">
        <v>75</v>
      </c>
      <c r="U8" s="18" t="s">
        <v>76</v>
      </c>
      <c r="V8" s="28" t="s">
        <v>149</v>
      </c>
      <c r="W8" s="3" t="s">
        <v>160</v>
      </c>
    </row>
    <row r="9" spans="1:23" s="1" customFormat="1" ht="12.75" customHeight="1">
      <c r="A9" s="62">
        <v>1</v>
      </c>
      <c r="B9" s="62"/>
      <c r="C9" s="62"/>
      <c r="D9" s="62"/>
      <c r="E9" s="62"/>
      <c r="F9" s="62">
        <v>2</v>
      </c>
      <c r="G9" s="62"/>
      <c r="H9" s="62"/>
      <c r="I9" s="62">
        <v>3</v>
      </c>
      <c r="J9" s="62"/>
      <c r="K9" s="62"/>
      <c r="L9" s="62"/>
      <c r="M9" s="4">
        <v>4</v>
      </c>
      <c r="N9" s="20">
        <v>5</v>
      </c>
      <c r="O9" s="4">
        <v>6</v>
      </c>
      <c r="P9" s="4">
        <v>7</v>
      </c>
      <c r="Q9" s="4">
        <v>8</v>
      </c>
      <c r="R9" s="17" t="s">
        <v>73</v>
      </c>
      <c r="S9" s="17" t="s">
        <v>74</v>
      </c>
      <c r="T9" s="4">
        <v>11</v>
      </c>
      <c r="U9" s="4">
        <v>12</v>
      </c>
      <c r="V9" s="4">
        <v>8</v>
      </c>
      <c r="W9" s="17" t="s">
        <v>73</v>
      </c>
    </row>
    <row r="10" spans="1:23" s="1" customFormat="1" ht="33.75" customHeight="1">
      <c r="A10" s="44" t="s">
        <v>5</v>
      </c>
      <c r="B10" s="44"/>
      <c r="C10" s="44"/>
      <c r="D10" s="44"/>
      <c r="E10" s="44"/>
      <c r="F10" s="38" t="s">
        <v>0</v>
      </c>
      <c r="G10" s="38"/>
      <c r="H10" s="38"/>
      <c r="I10" s="38" t="s">
        <v>0</v>
      </c>
      <c r="J10" s="38"/>
      <c r="K10" s="38"/>
      <c r="L10" s="38"/>
      <c r="M10" s="6" t="s">
        <v>0</v>
      </c>
      <c r="N10" s="21">
        <f aca="true" t="shared" si="0" ref="N10:U10">SUM(N11+N40+N44+N60+N79+N97)</f>
        <v>27230.414230000002</v>
      </c>
      <c r="O10" s="21">
        <f t="shared" si="0"/>
        <v>26949.44223</v>
      </c>
      <c r="P10" s="21">
        <f t="shared" si="0"/>
        <v>280.972</v>
      </c>
      <c r="Q10" s="21">
        <f>Q23+Q85+Q111</f>
        <v>-272.73603</v>
      </c>
      <c r="R10" s="23">
        <f>N10+Q10</f>
        <v>26957.678200000002</v>
      </c>
      <c r="S10" s="12">
        <f t="shared" si="0"/>
        <v>27707.295509999996</v>
      </c>
      <c r="T10" s="12">
        <f t="shared" si="0"/>
        <v>27416.36151</v>
      </c>
      <c r="U10" s="12">
        <f t="shared" si="0"/>
        <v>290.93399999999997</v>
      </c>
      <c r="V10" s="21">
        <f>V23+V111</f>
        <v>0</v>
      </c>
      <c r="W10" s="23">
        <f>S10+V10</f>
        <v>27707.295509999996</v>
      </c>
    </row>
    <row r="11" spans="1:23" s="1" customFormat="1" ht="15" customHeight="1">
      <c r="A11" s="39" t="s">
        <v>78</v>
      </c>
      <c r="B11" s="39"/>
      <c r="C11" s="39"/>
      <c r="D11" s="39"/>
      <c r="E11" s="39"/>
      <c r="F11" s="36" t="s">
        <v>79</v>
      </c>
      <c r="G11" s="36"/>
      <c r="H11" s="36"/>
      <c r="I11" s="38" t="s">
        <v>0</v>
      </c>
      <c r="J11" s="38"/>
      <c r="K11" s="38"/>
      <c r="L11" s="38"/>
      <c r="M11" s="6" t="s">
        <v>0</v>
      </c>
      <c r="N11" s="21">
        <f aca="true" t="shared" si="1" ref="N11:U11">N12+N15+N20+N23</f>
        <v>17534.06036</v>
      </c>
      <c r="O11" s="21">
        <f t="shared" si="1"/>
        <v>17534.06036</v>
      </c>
      <c r="P11" s="21">
        <f t="shared" si="1"/>
        <v>0</v>
      </c>
      <c r="Q11" s="21"/>
      <c r="R11" s="23">
        <f aca="true" t="shared" si="2" ref="R11:R74">N11+Q11</f>
        <v>17534.06036</v>
      </c>
      <c r="S11" s="12">
        <f t="shared" si="1"/>
        <v>18662.431709999997</v>
      </c>
      <c r="T11" s="12">
        <f t="shared" si="1"/>
        <v>18662.431709999997</v>
      </c>
      <c r="U11" s="12">
        <f t="shared" si="1"/>
        <v>0</v>
      </c>
      <c r="V11" s="21"/>
      <c r="W11" s="23">
        <f aca="true" t="shared" si="3" ref="W11:W74">S11+V11</f>
        <v>18662.431709999997</v>
      </c>
    </row>
    <row r="12" spans="1:23" s="1" customFormat="1" ht="24" customHeight="1">
      <c r="A12" s="44" t="s">
        <v>7</v>
      </c>
      <c r="B12" s="44"/>
      <c r="C12" s="44"/>
      <c r="D12" s="44"/>
      <c r="E12" s="44"/>
      <c r="F12" s="38" t="s">
        <v>6</v>
      </c>
      <c r="G12" s="38"/>
      <c r="H12" s="38"/>
      <c r="I12" s="38" t="s">
        <v>0</v>
      </c>
      <c r="J12" s="38"/>
      <c r="K12" s="38"/>
      <c r="L12" s="38"/>
      <c r="M12" s="6" t="s">
        <v>0</v>
      </c>
      <c r="N12" s="21">
        <f>N13</f>
        <v>2112</v>
      </c>
      <c r="O12" s="21">
        <f>O13</f>
        <v>2112</v>
      </c>
      <c r="P12" s="21"/>
      <c r="Q12" s="21"/>
      <c r="R12" s="23">
        <f t="shared" si="2"/>
        <v>2112</v>
      </c>
      <c r="S12" s="12">
        <f>S13</f>
        <v>2122</v>
      </c>
      <c r="T12" s="12">
        <f>T13</f>
        <v>2122</v>
      </c>
      <c r="U12" s="12"/>
      <c r="V12" s="21"/>
      <c r="W12" s="23">
        <f t="shared" si="3"/>
        <v>2122</v>
      </c>
    </row>
    <row r="13" spans="1:23" s="1" customFormat="1" ht="13.5" customHeight="1">
      <c r="A13" s="29" t="s">
        <v>9</v>
      </c>
      <c r="B13" s="29"/>
      <c r="C13" s="29"/>
      <c r="D13" s="29"/>
      <c r="E13" s="29"/>
      <c r="F13" s="40" t="s">
        <v>6</v>
      </c>
      <c r="G13" s="40"/>
      <c r="H13" s="40"/>
      <c r="I13" s="40" t="s">
        <v>8</v>
      </c>
      <c r="J13" s="40"/>
      <c r="K13" s="40"/>
      <c r="L13" s="40"/>
      <c r="M13" s="5" t="s">
        <v>0</v>
      </c>
      <c r="N13" s="11">
        <f>N14</f>
        <v>2112</v>
      </c>
      <c r="O13" s="11">
        <f>O14</f>
        <v>2112</v>
      </c>
      <c r="P13" s="11"/>
      <c r="Q13" s="11"/>
      <c r="R13" s="11">
        <f t="shared" si="2"/>
        <v>2112</v>
      </c>
      <c r="S13" s="10">
        <f>S14</f>
        <v>2122</v>
      </c>
      <c r="T13" s="10">
        <f>T14</f>
        <v>2122</v>
      </c>
      <c r="U13" s="10"/>
      <c r="V13" s="11"/>
      <c r="W13" s="11">
        <f t="shared" si="3"/>
        <v>2122</v>
      </c>
    </row>
    <row r="14" spans="1:23" s="1" customFormat="1" ht="17.25" customHeight="1">
      <c r="A14" s="29" t="s">
        <v>11</v>
      </c>
      <c r="B14" s="29"/>
      <c r="C14" s="29"/>
      <c r="D14" s="29"/>
      <c r="E14" s="29"/>
      <c r="F14" s="40" t="s">
        <v>6</v>
      </c>
      <c r="G14" s="40"/>
      <c r="H14" s="40"/>
      <c r="I14" s="40" t="s">
        <v>8</v>
      </c>
      <c r="J14" s="40"/>
      <c r="K14" s="40"/>
      <c r="L14" s="40"/>
      <c r="M14" s="5" t="s">
        <v>10</v>
      </c>
      <c r="N14" s="11">
        <v>2112</v>
      </c>
      <c r="O14" s="11">
        <f>N14</f>
        <v>2112</v>
      </c>
      <c r="P14" s="11"/>
      <c r="Q14" s="11"/>
      <c r="R14" s="11">
        <f t="shared" si="2"/>
        <v>2112</v>
      </c>
      <c r="S14" s="11">
        <v>2122</v>
      </c>
      <c r="T14" s="13">
        <f>S14</f>
        <v>2122</v>
      </c>
      <c r="U14" s="13"/>
      <c r="V14" s="11"/>
      <c r="W14" s="11">
        <f t="shared" si="3"/>
        <v>2122</v>
      </c>
    </row>
    <row r="15" spans="1:23" s="1" customFormat="1" ht="33.75" customHeight="1">
      <c r="A15" s="44" t="s">
        <v>13</v>
      </c>
      <c r="B15" s="44"/>
      <c r="C15" s="44"/>
      <c r="D15" s="44"/>
      <c r="E15" s="44"/>
      <c r="F15" s="38" t="s">
        <v>12</v>
      </c>
      <c r="G15" s="38"/>
      <c r="H15" s="38"/>
      <c r="I15" s="38" t="s">
        <v>0</v>
      </c>
      <c r="J15" s="38"/>
      <c r="K15" s="38"/>
      <c r="L15" s="38"/>
      <c r="M15" s="6" t="s">
        <v>0</v>
      </c>
      <c r="N15" s="21">
        <f aca="true" t="shared" si="4" ref="N15:O18">N16</f>
        <v>6920</v>
      </c>
      <c r="O15" s="21">
        <f t="shared" si="4"/>
        <v>6920</v>
      </c>
      <c r="P15" s="21"/>
      <c r="Q15" s="21"/>
      <c r="R15" s="23">
        <f t="shared" si="2"/>
        <v>6920</v>
      </c>
      <c r="S15" s="21">
        <f aca="true" t="shared" si="5" ref="S15:T18">S16</f>
        <v>7020</v>
      </c>
      <c r="T15" s="21">
        <f t="shared" si="5"/>
        <v>7020</v>
      </c>
      <c r="U15" s="12"/>
      <c r="V15" s="21"/>
      <c r="W15" s="23">
        <f t="shared" si="3"/>
        <v>7020</v>
      </c>
    </row>
    <row r="16" spans="1:23" s="1" customFormat="1" ht="24" customHeight="1">
      <c r="A16" s="29" t="s">
        <v>90</v>
      </c>
      <c r="B16" s="29"/>
      <c r="C16" s="29"/>
      <c r="D16" s="29"/>
      <c r="E16" s="29"/>
      <c r="F16" s="40" t="s">
        <v>12</v>
      </c>
      <c r="G16" s="40"/>
      <c r="H16" s="40"/>
      <c r="I16" s="33" t="s">
        <v>124</v>
      </c>
      <c r="J16" s="33"/>
      <c r="K16" s="33"/>
      <c r="L16" s="33"/>
      <c r="M16" s="5" t="s">
        <v>0</v>
      </c>
      <c r="N16" s="11">
        <f t="shared" si="4"/>
        <v>6920</v>
      </c>
      <c r="O16" s="11">
        <f t="shared" si="4"/>
        <v>6920</v>
      </c>
      <c r="P16" s="11"/>
      <c r="Q16" s="11"/>
      <c r="R16" s="11">
        <f t="shared" si="2"/>
        <v>6920</v>
      </c>
      <c r="S16" s="11">
        <f t="shared" si="5"/>
        <v>7020</v>
      </c>
      <c r="T16" s="11">
        <f t="shared" si="5"/>
        <v>7020</v>
      </c>
      <c r="U16" s="13"/>
      <c r="V16" s="11"/>
      <c r="W16" s="11">
        <f t="shared" si="3"/>
        <v>7020</v>
      </c>
    </row>
    <row r="17" spans="1:23" s="1" customFormat="1" ht="33" customHeight="1">
      <c r="A17" s="29" t="s">
        <v>91</v>
      </c>
      <c r="B17" s="29"/>
      <c r="C17" s="29"/>
      <c r="D17" s="29"/>
      <c r="E17" s="29"/>
      <c r="F17" s="40" t="s">
        <v>12</v>
      </c>
      <c r="G17" s="40"/>
      <c r="H17" s="40"/>
      <c r="I17" s="49" t="s">
        <v>125</v>
      </c>
      <c r="J17" s="50"/>
      <c r="K17" s="50"/>
      <c r="L17" s="51"/>
      <c r="M17" s="5" t="s">
        <v>0</v>
      </c>
      <c r="N17" s="11">
        <f t="shared" si="4"/>
        <v>6920</v>
      </c>
      <c r="O17" s="11">
        <f t="shared" si="4"/>
        <v>6920</v>
      </c>
      <c r="P17" s="11"/>
      <c r="Q17" s="11"/>
      <c r="R17" s="11">
        <f t="shared" si="2"/>
        <v>6920</v>
      </c>
      <c r="S17" s="11">
        <f t="shared" si="5"/>
        <v>7020</v>
      </c>
      <c r="T17" s="11">
        <f t="shared" si="5"/>
        <v>7020</v>
      </c>
      <c r="U17" s="13"/>
      <c r="V17" s="11"/>
      <c r="W17" s="11">
        <f t="shared" si="3"/>
        <v>7020</v>
      </c>
    </row>
    <row r="18" spans="1:23" s="1" customFormat="1" ht="24" customHeight="1">
      <c r="A18" s="29" t="s">
        <v>14</v>
      </c>
      <c r="B18" s="29"/>
      <c r="C18" s="29"/>
      <c r="D18" s="29"/>
      <c r="E18" s="29"/>
      <c r="F18" s="40" t="s">
        <v>12</v>
      </c>
      <c r="G18" s="40"/>
      <c r="H18" s="40"/>
      <c r="I18" s="33" t="s">
        <v>126</v>
      </c>
      <c r="J18" s="33"/>
      <c r="K18" s="33"/>
      <c r="L18" s="33"/>
      <c r="M18" s="5" t="s">
        <v>0</v>
      </c>
      <c r="N18" s="11">
        <f t="shared" si="4"/>
        <v>6920</v>
      </c>
      <c r="O18" s="11">
        <f t="shared" si="4"/>
        <v>6920</v>
      </c>
      <c r="P18" s="10"/>
      <c r="Q18" s="10"/>
      <c r="R18" s="11">
        <f t="shared" si="2"/>
        <v>6920</v>
      </c>
      <c r="S18" s="10">
        <f t="shared" si="5"/>
        <v>7020</v>
      </c>
      <c r="T18" s="10">
        <f t="shared" si="5"/>
        <v>7020</v>
      </c>
      <c r="U18" s="13"/>
      <c r="V18" s="10"/>
      <c r="W18" s="11">
        <f t="shared" si="3"/>
        <v>7020</v>
      </c>
    </row>
    <row r="19" spans="1:23" s="1" customFormat="1" ht="17.25" customHeight="1">
      <c r="A19" s="29" t="s">
        <v>11</v>
      </c>
      <c r="B19" s="29"/>
      <c r="C19" s="29"/>
      <c r="D19" s="29"/>
      <c r="E19" s="29"/>
      <c r="F19" s="40" t="s">
        <v>12</v>
      </c>
      <c r="G19" s="40"/>
      <c r="H19" s="40"/>
      <c r="I19" s="33" t="s">
        <v>126</v>
      </c>
      <c r="J19" s="33"/>
      <c r="K19" s="33"/>
      <c r="L19" s="33"/>
      <c r="M19" s="5" t="s">
        <v>10</v>
      </c>
      <c r="N19" s="11">
        <v>6920</v>
      </c>
      <c r="O19" s="11">
        <f>SUM(N19)</f>
        <v>6920</v>
      </c>
      <c r="P19" s="11"/>
      <c r="Q19" s="11"/>
      <c r="R19" s="11">
        <f t="shared" si="2"/>
        <v>6920</v>
      </c>
      <c r="S19" s="11">
        <v>7020</v>
      </c>
      <c r="T19" s="13">
        <f>SUM(S19)</f>
        <v>7020</v>
      </c>
      <c r="U19" s="13"/>
      <c r="V19" s="11"/>
      <c r="W19" s="11">
        <f t="shared" si="3"/>
        <v>7020</v>
      </c>
    </row>
    <row r="20" spans="1:23" s="1" customFormat="1" ht="13.5" customHeight="1">
      <c r="A20" s="44" t="s">
        <v>20</v>
      </c>
      <c r="B20" s="44"/>
      <c r="C20" s="44"/>
      <c r="D20" s="44"/>
      <c r="E20" s="44"/>
      <c r="F20" s="38" t="s">
        <v>19</v>
      </c>
      <c r="G20" s="38"/>
      <c r="H20" s="38"/>
      <c r="I20" s="38" t="s">
        <v>0</v>
      </c>
      <c r="J20" s="38"/>
      <c r="K20" s="38"/>
      <c r="L20" s="38"/>
      <c r="M20" s="6" t="s">
        <v>0</v>
      </c>
      <c r="N20" s="21">
        <f>N21</f>
        <v>50</v>
      </c>
      <c r="O20" s="21">
        <f>O21</f>
        <v>50</v>
      </c>
      <c r="P20" s="12"/>
      <c r="Q20" s="12"/>
      <c r="R20" s="23">
        <f t="shared" si="2"/>
        <v>50</v>
      </c>
      <c r="S20" s="12">
        <f>S21</f>
        <v>50</v>
      </c>
      <c r="T20" s="12">
        <f>T21</f>
        <v>50</v>
      </c>
      <c r="U20" s="12"/>
      <c r="V20" s="12"/>
      <c r="W20" s="23">
        <f t="shared" si="3"/>
        <v>50</v>
      </c>
    </row>
    <row r="21" spans="1:23" s="1" customFormat="1" ht="13.5" customHeight="1">
      <c r="A21" s="29" t="s">
        <v>22</v>
      </c>
      <c r="B21" s="29"/>
      <c r="C21" s="29"/>
      <c r="D21" s="29"/>
      <c r="E21" s="29"/>
      <c r="F21" s="40" t="s">
        <v>19</v>
      </c>
      <c r="G21" s="40"/>
      <c r="H21" s="40"/>
      <c r="I21" s="40" t="s">
        <v>21</v>
      </c>
      <c r="J21" s="40"/>
      <c r="K21" s="40"/>
      <c r="L21" s="40"/>
      <c r="M21" s="5" t="s">
        <v>0</v>
      </c>
      <c r="N21" s="11">
        <f>N22</f>
        <v>50</v>
      </c>
      <c r="O21" s="11">
        <f>O22</f>
        <v>50</v>
      </c>
      <c r="P21" s="10"/>
      <c r="Q21" s="10"/>
      <c r="R21" s="11">
        <f t="shared" si="2"/>
        <v>50</v>
      </c>
      <c r="S21" s="10">
        <f>S22</f>
        <v>50</v>
      </c>
      <c r="T21" s="10">
        <f>T22</f>
        <v>50</v>
      </c>
      <c r="U21" s="13"/>
      <c r="V21" s="10"/>
      <c r="W21" s="11">
        <f t="shared" si="3"/>
        <v>50</v>
      </c>
    </row>
    <row r="22" spans="1:23" s="1" customFormat="1" ht="13.5" customHeight="1">
      <c r="A22" s="29" t="s">
        <v>24</v>
      </c>
      <c r="B22" s="29"/>
      <c r="C22" s="29"/>
      <c r="D22" s="29"/>
      <c r="E22" s="29"/>
      <c r="F22" s="40" t="s">
        <v>19</v>
      </c>
      <c r="G22" s="40"/>
      <c r="H22" s="40"/>
      <c r="I22" s="40" t="s">
        <v>21</v>
      </c>
      <c r="J22" s="40"/>
      <c r="K22" s="40"/>
      <c r="L22" s="40"/>
      <c r="M22" s="5" t="s">
        <v>23</v>
      </c>
      <c r="N22" s="11">
        <v>50</v>
      </c>
      <c r="O22" s="11">
        <f>N22</f>
        <v>50</v>
      </c>
      <c r="P22" s="11"/>
      <c r="Q22" s="11"/>
      <c r="R22" s="11">
        <f t="shared" si="2"/>
        <v>50</v>
      </c>
      <c r="S22" s="11">
        <v>50</v>
      </c>
      <c r="T22" s="13">
        <f>S22</f>
        <v>50</v>
      </c>
      <c r="U22" s="13"/>
      <c r="V22" s="11"/>
      <c r="W22" s="11">
        <f t="shared" si="3"/>
        <v>50</v>
      </c>
    </row>
    <row r="23" spans="1:23" s="1" customFormat="1" ht="19.5" customHeight="1">
      <c r="A23" s="44" t="s">
        <v>26</v>
      </c>
      <c r="B23" s="44"/>
      <c r="C23" s="44"/>
      <c r="D23" s="44"/>
      <c r="E23" s="44"/>
      <c r="F23" s="38" t="s">
        <v>25</v>
      </c>
      <c r="G23" s="38"/>
      <c r="H23" s="38"/>
      <c r="I23" s="38" t="s">
        <v>0</v>
      </c>
      <c r="J23" s="38"/>
      <c r="K23" s="38"/>
      <c r="L23" s="38"/>
      <c r="M23" s="6" t="s">
        <v>0</v>
      </c>
      <c r="N23" s="21">
        <f>SUM(N24+N29+N38)</f>
        <v>8452.06036</v>
      </c>
      <c r="O23" s="21">
        <f>O24+O29+O38</f>
        <v>8452.06036</v>
      </c>
      <c r="P23" s="21"/>
      <c r="Q23" s="21">
        <f>Q29</f>
        <v>-11.57</v>
      </c>
      <c r="R23" s="23">
        <f t="shared" si="2"/>
        <v>8440.49036</v>
      </c>
      <c r="S23" s="21">
        <f>SUM(S24+S29+S38)</f>
        <v>9470.431709999999</v>
      </c>
      <c r="T23" s="21">
        <f>T24+T29+T38</f>
        <v>9470.431709999999</v>
      </c>
      <c r="U23" s="12"/>
      <c r="V23" s="21">
        <f>V29</f>
        <v>-11.57</v>
      </c>
      <c r="W23" s="23">
        <f t="shared" si="3"/>
        <v>9458.86171</v>
      </c>
    </row>
    <row r="24" spans="1:23" s="1" customFormat="1" ht="24" customHeight="1">
      <c r="A24" s="29" t="s">
        <v>93</v>
      </c>
      <c r="B24" s="29"/>
      <c r="C24" s="29"/>
      <c r="D24" s="29"/>
      <c r="E24" s="29"/>
      <c r="F24" s="40" t="s">
        <v>25</v>
      </c>
      <c r="G24" s="40"/>
      <c r="H24" s="40"/>
      <c r="I24" s="33" t="s">
        <v>94</v>
      </c>
      <c r="J24" s="33"/>
      <c r="K24" s="33"/>
      <c r="L24" s="33"/>
      <c r="M24" s="5" t="s">
        <v>0</v>
      </c>
      <c r="N24" s="11">
        <f>SUM(N25)</f>
        <v>328</v>
      </c>
      <c r="O24" s="11">
        <f>O25</f>
        <v>328</v>
      </c>
      <c r="P24" s="11"/>
      <c r="Q24" s="11"/>
      <c r="R24" s="11">
        <f t="shared" si="2"/>
        <v>328</v>
      </c>
      <c r="S24" s="11">
        <f>SUM(S25)</f>
        <v>333</v>
      </c>
      <c r="T24" s="11">
        <f>T25</f>
        <v>333</v>
      </c>
      <c r="U24" s="13"/>
      <c r="V24" s="11"/>
      <c r="W24" s="11">
        <f t="shared" si="3"/>
        <v>333</v>
      </c>
    </row>
    <row r="25" spans="1:23" s="1" customFormat="1" ht="22.5" customHeight="1">
      <c r="A25" s="29" t="s">
        <v>95</v>
      </c>
      <c r="B25" s="29"/>
      <c r="C25" s="29"/>
      <c r="D25" s="29"/>
      <c r="E25" s="29"/>
      <c r="F25" s="40" t="s">
        <v>25</v>
      </c>
      <c r="G25" s="40"/>
      <c r="H25" s="40"/>
      <c r="I25" s="33" t="s">
        <v>96</v>
      </c>
      <c r="J25" s="33"/>
      <c r="K25" s="33"/>
      <c r="L25" s="33"/>
      <c r="M25" s="5" t="s">
        <v>0</v>
      </c>
      <c r="N25" s="11">
        <f>N26</f>
        <v>328</v>
      </c>
      <c r="O25" s="11">
        <f>O26</f>
        <v>328</v>
      </c>
      <c r="P25" s="11"/>
      <c r="Q25" s="11"/>
      <c r="R25" s="11">
        <f t="shared" si="2"/>
        <v>328</v>
      </c>
      <c r="S25" s="11">
        <f>SUM(S26)</f>
        <v>333</v>
      </c>
      <c r="T25" s="11">
        <f>T26</f>
        <v>333</v>
      </c>
      <c r="U25" s="13"/>
      <c r="V25" s="11"/>
      <c r="W25" s="11">
        <f t="shared" si="3"/>
        <v>333</v>
      </c>
    </row>
    <row r="26" spans="1:23" s="1" customFormat="1" ht="13.5" customHeight="1">
      <c r="A26" s="29" t="s">
        <v>28</v>
      </c>
      <c r="B26" s="29"/>
      <c r="C26" s="29"/>
      <c r="D26" s="29"/>
      <c r="E26" s="29"/>
      <c r="F26" s="40" t="s">
        <v>25</v>
      </c>
      <c r="G26" s="40"/>
      <c r="H26" s="40"/>
      <c r="I26" s="40" t="s">
        <v>27</v>
      </c>
      <c r="J26" s="40"/>
      <c r="K26" s="40"/>
      <c r="L26" s="40"/>
      <c r="M26" s="5" t="s">
        <v>0</v>
      </c>
      <c r="N26" s="11">
        <f>N27+N28</f>
        <v>328</v>
      </c>
      <c r="O26" s="11">
        <f>O27+O28</f>
        <v>328</v>
      </c>
      <c r="P26" s="10"/>
      <c r="Q26" s="10"/>
      <c r="R26" s="11">
        <f t="shared" si="2"/>
        <v>328</v>
      </c>
      <c r="S26" s="10">
        <f>SUM(S27:S28)</f>
        <v>333</v>
      </c>
      <c r="T26" s="10">
        <f>T27+T28</f>
        <v>333</v>
      </c>
      <c r="U26" s="13"/>
      <c r="V26" s="10"/>
      <c r="W26" s="11">
        <f t="shared" si="3"/>
        <v>333</v>
      </c>
    </row>
    <row r="27" spans="1:23" s="1" customFormat="1" ht="24" customHeight="1">
      <c r="A27" s="29" t="s">
        <v>18</v>
      </c>
      <c r="B27" s="29"/>
      <c r="C27" s="29"/>
      <c r="D27" s="29"/>
      <c r="E27" s="29"/>
      <c r="F27" s="40" t="s">
        <v>25</v>
      </c>
      <c r="G27" s="40"/>
      <c r="H27" s="40"/>
      <c r="I27" s="40" t="s">
        <v>27</v>
      </c>
      <c r="J27" s="40"/>
      <c r="K27" s="40"/>
      <c r="L27" s="40"/>
      <c r="M27" s="5" t="s">
        <v>17</v>
      </c>
      <c r="N27" s="11">
        <v>50</v>
      </c>
      <c r="O27" s="11">
        <f>N27</f>
        <v>50</v>
      </c>
      <c r="P27" s="11"/>
      <c r="Q27" s="11"/>
      <c r="R27" s="11">
        <f t="shared" si="2"/>
        <v>50</v>
      </c>
      <c r="S27" s="11">
        <v>50</v>
      </c>
      <c r="T27" s="13">
        <f>S27</f>
        <v>50</v>
      </c>
      <c r="U27" s="13"/>
      <c r="V27" s="11"/>
      <c r="W27" s="11">
        <f t="shared" si="3"/>
        <v>50</v>
      </c>
    </row>
    <row r="28" spans="1:23" s="1" customFormat="1" ht="13.5" customHeight="1">
      <c r="A28" s="29" t="s">
        <v>16</v>
      </c>
      <c r="B28" s="29"/>
      <c r="C28" s="29"/>
      <c r="D28" s="29"/>
      <c r="E28" s="29"/>
      <c r="F28" s="40" t="s">
        <v>25</v>
      </c>
      <c r="G28" s="40"/>
      <c r="H28" s="40"/>
      <c r="I28" s="40" t="s">
        <v>27</v>
      </c>
      <c r="J28" s="40"/>
      <c r="K28" s="40"/>
      <c r="L28" s="40"/>
      <c r="M28" s="5" t="s">
        <v>15</v>
      </c>
      <c r="N28" s="11">
        <v>278</v>
      </c>
      <c r="O28" s="11">
        <f>N28</f>
        <v>278</v>
      </c>
      <c r="P28" s="11"/>
      <c r="Q28" s="11"/>
      <c r="R28" s="11">
        <f t="shared" si="2"/>
        <v>278</v>
      </c>
      <c r="S28" s="11">
        <v>283</v>
      </c>
      <c r="T28" s="13">
        <f>S28</f>
        <v>283</v>
      </c>
      <c r="U28" s="13"/>
      <c r="V28" s="11"/>
      <c r="W28" s="11">
        <f t="shared" si="3"/>
        <v>283</v>
      </c>
    </row>
    <row r="29" spans="1:23" s="1" customFormat="1" ht="24" customHeight="1">
      <c r="A29" s="29" t="s">
        <v>90</v>
      </c>
      <c r="B29" s="29"/>
      <c r="C29" s="29"/>
      <c r="D29" s="29"/>
      <c r="E29" s="29"/>
      <c r="F29" s="40" t="s">
        <v>25</v>
      </c>
      <c r="G29" s="40"/>
      <c r="H29" s="40"/>
      <c r="I29" s="33" t="s">
        <v>124</v>
      </c>
      <c r="J29" s="33"/>
      <c r="K29" s="33"/>
      <c r="L29" s="33"/>
      <c r="M29" s="5" t="s">
        <v>0</v>
      </c>
      <c r="N29" s="11">
        <f>SUM(N30)</f>
        <v>7443.3</v>
      </c>
      <c r="O29" s="11">
        <f>O30</f>
        <v>7443.3</v>
      </c>
      <c r="P29" s="11"/>
      <c r="Q29" s="11">
        <f>Q30</f>
        <v>-11.57</v>
      </c>
      <c r="R29" s="11">
        <f t="shared" si="2"/>
        <v>7431.7300000000005</v>
      </c>
      <c r="S29" s="11">
        <f>SUM(S30)</f>
        <v>7752.066929999999</v>
      </c>
      <c r="T29" s="11">
        <f>T30</f>
        <v>7752.066929999999</v>
      </c>
      <c r="U29" s="13"/>
      <c r="V29" s="11">
        <f>V30</f>
        <v>-11.57</v>
      </c>
      <c r="W29" s="11">
        <f t="shared" si="3"/>
        <v>7740.496929999999</v>
      </c>
    </row>
    <row r="30" spans="1:23" s="1" customFormat="1" ht="33" customHeight="1">
      <c r="A30" s="29" t="s">
        <v>91</v>
      </c>
      <c r="B30" s="29"/>
      <c r="C30" s="29"/>
      <c r="D30" s="29"/>
      <c r="E30" s="29"/>
      <c r="F30" s="40" t="s">
        <v>25</v>
      </c>
      <c r="G30" s="40"/>
      <c r="H30" s="40"/>
      <c r="I30" s="49" t="s">
        <v>125</v>
      </c>
      <c r="J30" s="50"/>
      <c r="K30" s="50"/>
      <c r="L30" s="51"/>
      <c r="M30" s="5" t="s">
        <v>0</v>
      </c>
      <c r="N30" s="11">
        <f>N31+N33</f>
        <v>7443.3</v>
      </c>
      <c r="O30" s="11">
        <f>O31+O33</f>
        <v>7443.3</v>
      </c>
      <c r="P30" s="11"/>
      <c r="Q30" s="11">
        <f>SUM(Q33)</f>
        <v>-11.57</v>
      </c>
      <c r="R30" s="11">
        <f t="shared" si="2"/>
        <v>7431.7300000000005</v>
      </c>
      <c r="S30" s="11">
        <f>SUM(S31+S33)</f>
        <v>7752.066929999999</v>
      </c>
      <c r="T30" s="11">
        <f>T31+T33</f>
        <v>7752.066929999999</v>
      </c>
      <c r="U30" s="13"/>
      <c r="V30" s="11">
        <v>-11.57</v>
      </c>
      <c r="W30" s="11">
        <f t="shared" si="3"/>
        <v>7740.496929999999</v>
      </c>
    </row>
    <row r="31" spans="1:23" s="1" customFormat="1" ht="24" customHeight="1">
      <c r="A31" s="29" t="s">
        <v>29</v>
      </c>
      <c r="B31" s="29"/>
      <c r="C31" s="29"/>
      <c r="D31" s="29"/>
      <c r="E31" s="29"/>
      <c r="F31" s="40" t="s">
        <v>25</v>
      </c>
      <c r="G31" s="40"/>
      <c r="H31" s="40"/>
      <c r="I31" s="33" t="s">
        <v>128</v>
      </c>
      <c r="J31" s="33"/>
      <c r="K31" s="33"/>
      <c r="L31" s="33"/>
      <c r="M31" s="5" t="s">
        <v>0</v>
      </c>
      <c r="N31" s="11">
        <f>N32</f>
        <v>14</v>
      </c>
      <c r="O31" s="11">
        <f>O32</f>
        <v>14</v>
      </c>
      <c r="P31" s="10"/>
      <c r="Q31" s="10"/>
      <c r="R31" s="11">
        <f t="shared" si="2"/>
        <v>14</v>
      </c>
      <c r="S31" s="10">
        <f>S32</f>
        <v>15</v>
      </c>
      <c r="T31" s="10">
        <f>T32</f>
        <v>15</v>
      </c>
      <c r="U31" s="13"/>
      <c r="V31" s="10"/>
      <c r="W31" s="11">
        <f t="shared" si="3"/>
        <v>15</v>
      </c>
    </row>
    <row r="32" spans="1:23" s="1" customFormat="1" ht="24" customHeight="1">
      <c r="A32" s="29" t="s">
        <v>18</v>
      </c>
      <c r="B32" s="29"/>
      <c r="C32" s="29"/>
      <c r="D32" s="29"/>
      <c r="E32" s="29"/>
      <c r="F32" s="40" t="s">
        <v>25</v>
      </c>
      <c r="G32" s="40"/>
      <c r="H32" s="40"/>
      <c r="I32" s="33" t="s">
        <v>128</v>
      </c>
      <c r="J32" s="33"/>
      <c r="K32" s="33"/>
      <c r="L32" s="33"/>
      <c r="M32" s="5" t="s">
        <v>17</v>
      </c>
      <c r="N32" s="11">
        <v>14</v>
      </c>
      <c r="O32" s="11">
        <f>N32</f>
        <v>14</v>
      </c>
      <c r="P32" s="11"/>
      <c r="Q32" s="11"/>
      <c r="R32" s="11">
        <f t="shared" si="2"/>
        <v>14</v>
      </c>
      <c r="S32" s="11">
        <v>15</v>
      </c>
      <c r="T32" s="13">
        <f>S32</f>
        <v>15</v>
      </c>
      <c r="U32" s="13"/>
      <c r="V32" s="11"/>
      <c r="W32" s="11">
        <f t="shared" si="3"/>
        <v>15</v>
      </c>
    </row>
    <row r="33" spans="1:23" s="1" customFormat="1" ht="13.5" customHeight="1">
      <c r="A33" s="29" t="s">
        <v>28</v>
      </c>
      <c r="B33" s="29"/>
      <c r="C33" s="29"/>
      <c r="D33" s="29"/>
      <c r="E33" s="29"/>
      <c r="F33" s="40" t="s">
        <v>25</v>
      </c>
      <c r="G33" s="40"/>
      <c r="H33" s="40"/>
      <c r="I33" s="33" t="s">
        <v>129</v>
      </c>
      <c r="J33" s="33"/>
      <c r="K33" s="33"/>
      <c r="L33" s="33"/>
      <c r="M33" s="5" t="s">
        <v>0</v>
      </c>
      <c r="N33" s="11">
        <f>N34+N35+N36+N37</f>
        <v>7429.3</v>
      </c>
      <c r="O33" s="11">
        <f>O34+O35+O36+O37</f>
        <v>7429.3</v>
      </c>
      <c r="P33" s="10"/>
      <c r="Q33" s="10">
        <f>SUM(Q35)</f>
        <v>-11.57</v>
      </c>
      <c r="R33" s="11">
        <f t="shared" si="2"/>
        <v>7417.7300000000005</v>
      </c>
      <c r="S33" s="10">
        <f>SUM(S34:S37)</f>
        <v>7737.066929999999</v>
      </c>
      <c r="T33" s="10">
        <f>T34+T35+T36+T37</f>
        <v>7737.066929999999</v>
      </c>
      <c r="U33" s="13"/>
      <c r="V33" s="10">
        <f>SUM(V35)</f>
        <v>-11.57</v>
      </c>
      <c r="W33" s="11">
        <f t="shared" si="3"/>
        <v>7725.496929999999</v>
      </c>
    </row>
    <row r="34" spans="1:23" s="1" customFormat="1" ht="13.5" customHeight="1">
      <c r="A34" s="29" t="s">
        <v>31</v>
      </c>
      <c r="B34" s="29"/>
      <c r="C34" s="29"/>
      <c r="D34" s="29"/>
      <c r="E34" s="29"/>
      <c r="F34" s="40" t="s">
        <v>25</v>
      </c>
      <c r="G34" s="40"/>
      <c r="H34" s="40"/>
      <c r="I34" s="33" t="s">
        <v>129</v>
      </c>
      <c r="J34" s="33"/>
      <c r="K34" s="33"/>
      <c r="L34" s="33"/>
      <c r="M34" s="5" t="s">
        <v>30</v>
      </c>
      <c r="N34" s="11">
        <v>4867</v>
      </c>
      <c r="O34" s="11">
        <f>N34</f>
        <v>4867</v>
      </c>
      <c r="P34" s="11"/>
      <c r="Q34" s="11"/>
      <c r="R34" s="11">
        <f t="shared" si="2"/>
        <v>4867</v>
      </c>
      <c r="S34" s="11">
        <v>5148.96693</v>
      </c>
      <c r="T34" s="13">
        <f>S34</f>
        <v>5148.96693</v>
      </c>
      <c r="U34" s="13"/>
      <c r="V34" s="11"/>
      <c r="W34" s="11">
        <f t="shared" si="3"/>
        <v>5148.96693</v>
      </c>
    </row>
    <row r="35" spans="1:23" s="1" customFormat="1" ht="24" customHeight="1">
      <c r="A35" s="29" t="s">
        <v>18</v>
      </c>
      <c r="B35" s="29"/>
      <c r="C35" s="29"/>
      <c r="D35" s="29"/>
      <c r="E35" s="29"/>
      <c r="F35" s="40" t="s">
        <v>25</v>
      </c>
      <c r="G35" s="40"/>
      <c r="H35" s="40"/>
      <c r="I35" s="33" t="s">
        <v>129</v>
      </c>
      <c r="J35" s="33"/>
      <c r="K35" s="33"/>
      <c r="L35" s="33"/>
      <c r="M35" s="5" t="s">
        <v>17</v>
      </c>
      <c r="N35" s="11">
        <v>2526.3</v>
      </c>
      <c r="O35" s="11">
        <f>N35</f>
        <v>2526.3</v>
      </c>
      <c r="P35" s="11"/>
      <c r="Q35" s="11">
        <v>-11.57</v>
      </c>
      <c r="R35" s="11">
        <f t="shared" si="2"/>
        <v>2514.73</v>
      </c>
      <c r="S35" s="11">
        <v>2552.1</v>
      </c>
      <c r="T35" s="13">
        <f>S35</f>
        <v>2552.1</v>
      </c>
      <c r="U35" s="13"/>
      <c r="V35" s="11">
        <v>-11.57</v>
      </c>
      <c r="W35" s="11">
        <f t="shared" si="3"/>
        <v>2540.5299999999997</v>
      </c>
    </row>
    <row r="36" spans="1:23" s="1" customFormat="1" ht="13.5" customHeight="1">
      <c r="A36" s="29" t="s">
        <v>33</v>
      </c>
      <c r="B36" s="29"/>
      <c r="C36" s="29"/>
      <c r="D36" s="29"/>
      <c r="E36" s="29"/>
      <c r="F36" s="40" t="s">
        <v>25</v>
      </c>
      <c r="G36" s="40"/>
      <c r="H36" s="40"/>
      <c r="I36" s="33" t="s">
        <v>129</v>
      </c>
      <c r="J36" s="33"/>
      <c r="K36" s="33"/>
      <c r="L36" s="33"/>
      <c r="M36" s="5" t="s">
        <v>32</v>
      </c>
      <c r="N36" s="11">
        <v>15</v>
      </c>
      <c r="O36" s="11">
        <f>N36</f>
        <v>15</v>
      </c>
      <c r="P36" s="11"/>
      <c r="Q36" s="11"/>
      <c r="R36" s="11">
        <f t="shared" si="2"/>
        <v>15</v>
      </c>
      <c r="S36" s="11">
        <v>15</v>
      </c>
      <c r="T36" s="13">
        <f>S36</f>
        <v>15</v>
      </c>
      <c r="U36" s="13"/>
      <c r="V36" s="11"/>
      <c r="W36" s="11">
        <f t="shared" si="3"/>
        <v>15</v>
      </c>
    </row>
    <row r="37" spans="1:23" s="1" customFormat="1" ht="13.5" customHeight="1">
      <c r="A37" s="29" t="s">
        <v>16</v>
      </c>
      <c r="B37" s="29"/>
      <c r="C37" s="29"/>
      <c r="D37" s="29"/>
      <c r="E37" s="29"/>
      <c r="F37" s="40" t="s">
        <v>25</v>
      </c>
      <c r="G37" s="40"/>
      <c r="H37" s="40"/>
      <c r="I37" s="33" t="s">
        <v>129</v>
      </c>
      <c r="J37" s="33"/>
      <c r="K37" s="33"/>
      <c r="L37" s="33"/>
      <c r="M37" s="5" t="s">
        <v>15</v>
      </c>
      <c r="N37" s="11">
        <v>21</v>
      </c>
      <c r="O37" s="11">
        <f>N37</f>
        <v>21</v>
      </c>
      <c r="P37" s="11"/>
      <c r="Q37" s="11"/>
      <c r="R37" s="11">
        <f t="shared" si="2"/>
        <v>21</v>
      </c>
      <c r="S37" s="11">
        <v>21</v>
      </c>
      <c r="T37" s="13">
        <f>S37</f>
        <v>21</v>
      </c>
      <c r="U37" s="13"/>
      <c r="V37" s="11"/>
      <c r="W37" s="11">
        <f t="shared" si="3"/>
        <v>21</v>
      </c>
    </row>
    <row r="38" spans="1:23" s="1" customFormat="1" ht="13.5" customHeight="1">
      <c r="A38" s="29" t="s">
        <v>35</v>
      </c>
      <c r="B38" s="29"/>
      <c r="C38" s="29"/>
      <c r="D38" s="29"/>
      <c r="E38" s="29"/>
      <c r="F38" s="40" t="s">
        <v>25</v>
      </c>
      <c r="G38" s="40"/>
      <c r="H38" s="40"/>
      <c r="I38" s="40" t="s">
        <v>34</v>
      </c>
      <c r="J38" s="40"/>
      <c r="K38" s="40"/>
      <c r="L38" s="40"/>
      <c r="M38" s="5" t="s">
        <v>0</v>
      </c>
      <c r="N38" s="11">
        <f>N39</f>
        <v>680.76036</v>
      </c>
      <c r="O38" s="11">
        <f>O39</f>
        <v>680.76036</v>
      </c>
      <c r="P38" s="10"/>
      <c r="Q38" s="10"/>
      <c r="R38" s="11">
        <f t="shared" si="2"/>
        <v>680.76036</v>
      </c>
      <c r="S38" s="10">
        <f>S39</f>
        <v>1385.36478</v>
      </c>
      <c r="T38" s="10">
        <f>T39</f>
        <v>1385.36478</v>
      </c>
      <c r="U38" s="13"/>
      <c r="V38" s="10"/>
      <c r="W38" s="11">
        <f t="shared" si="3"/>
        <v>1385.36478</v>
      </c>
    </row>
    <row r="39" spans="1:23" s="1" customFormat="1" ht="13.5" customHeight="1">
      <c r="A39" s="29" t="s">
        <v>37</v>
      </c>
      <c r="B39" s="29"/>
      <c r="C39" s="29"/>
      <c r="D39" s="29"/>
      <c r="E39" s="29"/>
      <c r="F39" s="40" t="s">
        <v>25</v>
      </c>
      <c r="G39" s="40"/>
      <c r="H39" s="40"/>
      <c r="I39" s="40" t="s">
        <v>34</v>
      </c>
      <c r="J39" s="40"/>
      <c r="K39" s="40"/>
      <c r="L39" s="40"/>
      <c r="M39" s="5" t="s">
        <v>36</v>
      </c>
      <c r="N39" s="11">
        <v>680.76036</v>
      </c>
      <c r="O39" s="11">
        <f>N39</f>
        <v>680.76036</v>
      </c>
      <c r="P39" s="11"/>
      <c r="Q39" s="11"/>
      <c r="R39" s="11">
        <f t="shared" si="2"/>
        <v>680.76036</v>
      </c>
      <c r="S39" s="11">
        <v>1385.36478</v>
      </c>
      <c r="T39" s="13">
        <f>S39</f>
        <v>1385.36478</v>
      </c>
      <c r="U39" s="13"/>
      <c r="V39" s="11"/>
      <c r="W39" s="11">
        <f t="shared" si="3"/>
        <v>1385.36478</v>
      </c>
    </row>
    <row r="40" spans="1:23" s="1" customFormat="1" ht="15" customHeight="1">
      <c r="A40" s="39" t="s">
        <v>80</v>
      </c>
      <c r="B40" s="39"/>
      <c r="C40" s="39"/>
      <c r="D40" s="39"/>
      <c r="E40" s="39"/>
      <c r="F40" s="36" t="s">
        <v>81</v>
      </c>
      <c r="G40" s="36"/>
      <c r="H40" s="36"/>
      <c r="I40" s="38" t="s">
        <v>0</v>
      </c>
      <c r="J40" s="38"/>
      <c r="K40" s="38"/>
      <c r="L40" s="38"/>
      <c r="M40" s="6" t="s">
        <v>0</v>
      </c>
      <c r="N40" s="21">
        <f aca="true" t="shared" si="6" ref="N40:U40">N41</f>
        <v>255.2</v>
      </c>
      <c r="O40" s="21">
        <f t="shared" si="6"/>
        <v>0</v>
      </c>
      <c r="P40" s="21">
        <f t="shared" si="6"/>
        <v>255.2</v>
      </c>
      <c r="Q40" s="21"/>
      <c r="R40" s="23">
        <f t="shared" si="2"/>
        <v>255.2</v>
      </c>
      <c r="S40" s="21">
        <f t="shared" si="6"/>
        <v>264.2</v>
      </c>
      <c r="T40" s="21">
        <f t="shared" si="6"/>
        <v>0</v>
      </c>
      <c r="U40" s="21">
        <f t="shared" si="6"/>
        <v>264.2</v>
      </c>
      <c r="V40" s="21"/>
      <c r="W40" s="23">
        <f t="shared" si="3"/>
        <v>264.2</v>
      </c>
    </row>
    <row r="41" spans="1:23" s="1" customFormat="1" ht="13.5" customHeight="1">
      <c r="A41" s="44" t="s">
        <v>39</v>
      </c>
      <c r="B41" s="44"/>
      <c r="C41" s="44"/>
      <c r="D41" s="44"/>
      <c r="E41" s="44"/>
      <c r="F41" s="38" t="s">
        <v>38</v>
      </c>
      <c r="G41" s="38"/>
      <c r="H41" s="38"/>
      <c r="I41" s="38" t="s">
        <v>0</v>
      </c>
      <c r="J41" s="38"/>
      <c r="K41" s="38"/>
      <c r="L41" s="38"/>
      <c r="M41" s="6" t="s">
        <v>0</v>
      </c>
      <c r="N41" s="21">
        <f>N42</f>
        <v>255.2</v>
      </c>
      <c r="O41" s="21"/>
      <c r="P41" s="21">
        <f>P42</f>
        <v>255.2</v>
      </c>
      <c r="Q41" s="21"/>
      <c r="R41" s="11">
        <f t="shared" si="2"/>
        <v>255.2</v>
      </c>
      <c r="S41" s="12">
        <f>S42</f>
        <v>264.2</v>
      </c>
      <c r="T41" s="12"/>
      <c r="U41" s="12">
        <f>U42</f>
        <v>264.2</v>
      </c>
      <c r="V41" s="21"/>
      <c r="W41" s="11">
        <f t="shared" si="3"/>
        <v>264.2</v>
      </c>
    </row>
    <row r="42" spans="1:23" s="1" customFormat="1" ht="24" customHeight="1">
      <c r="A42" s="29" t="s">
        <v>41</v>
      </c>
      <c r="B42" s="29"/>
      <c r="C42" s="29"/>
      <c r="D42" s="29"/>
      <c r="E42" s="29"/>
      <c r="F42" s="40" t="s">
        <v>38</v>
      </c>
      <c r="G42" s="40"/>
      <c r="H42" s="40"/>
      <c r="I42" s="40" t="s">
        <v>40</v>
      </c>
      <c r="J42" s="40"/>
      <c r="K42" s="40"/>
      <c r="L42" s="40"/>
      <c r="M42" s="5" t="s">
        <v>0</v>
      </c>
      <c r="N42" s="11">
        <f>N43</f>
        <v>255.2</v>
      </c>
      <c r="O42" s="11"/>
      <c r="P42" s="11">
        <f>P43</f>
        <v>255.2</v>
      </c>
      <c r="Q42" s="11"/>
      <c r="R42" s="11">
        <f t="shared" si="2"/>
        <v>255.2</v>
      </c>
      <c r="S42" s="10">
        <f>S43</f>
        <v>264.2</v>
      </c>
      <c r="T42" s="10"/>
      <c r="U42" s="10">
        <f>U43</f>
        <v>264.2</v>
      </c>
      <c r="V42" s="11"/>
      <c r="W42" s="11">
        <f t="shared" si="3"/>
        <v>264.2</v>
      </c>
    </row>
    <row r="43" spans="1:23" s="1" customFormat="1" ht="17.25" customHeight="1">
      <c r="A43" s="29" t="s">
        <v>11</v>
      </c>
      <c r="B43" s="29"/>
      <c r="C43" s="29"/>
      <c r="D43" s="29"/>
      <c r="E43" s="29"/>
      <c r="F43" s="40" t="s">
        <v>38</v>
      </c>
      <c r="G43" s="40"/>
      <c r="H43" s="40"/>
      <c r="I43" s="40" t="s">
        <v>40</v>
      </c>
      <c r="J43" s="40"/>
      <c r="K43" s="40"/>
      <c r="L43" s="40"/>
      <c r="M43" s="5" t="s">
        <v>10</v>
      </c>
      <c r="N43" s="11">
        <v>255.2</v>
      </c>
      <c r="O43" s="11"/>
      <c r="P43" s="11">
        <f>N43</f>
        <v>255.2</v>
      </c>
      <c r="Q43" s="11"/>
      <c r="R43" s="11">
        <f t="shared" si="2"/>
        <v>255.2</v>
      </c>
      <c r="S43" s="11">
        <v>264.2</v>
      </c>
      <c r="T43" s="13"/>
      <c r="U43" s="13">
        <f>S43</f>
        <v>264.2</v>
      </c>
      <c r="V43" s="11"/>
      <c r="W43" s="11">
        <f t="shared" si="3"/>
        <v>264.2</v>
      </c>
    </row>
    <row r="44" spans="1:23" s="1" customFormat="1" ht="47.25" customHeight="1">
      <c r="A44" s="39" t="s">
        <v>82</v>
      </c>
      <c r="B44" s="39"/>
      <c r="C44" s="39"/>
      <c r="D44" s="39"/>
      <c r="E44" s="39"/>
      <c r="F44" s="36" t="s">
        <v>83</v>
      </c>
      <c r="G44" s="36"/>
      <c r="H44" s="36"/>
      <c r="I44" s="38" t="s">
        <v>0</v>
      </c>
      <c r="J44" s="38"/>
      <c r="K44" s="38"/>
      <c r="L44" s="38"/>
      <c r="M44" s="6" t="s">
        <v>0</v>
      </c>
      <c r="N44" s="21">
        <f>SUM(N45+N50)</f>
        <v>509.2924</v>
      </c>
      <c r="O44" s="21">
        <f>O45+O50</f>
        <v>509.2924</v>
      </c>
      <c r="P44" s="21">
        <f>P45+P50</f>
        <v>0</v>
      </c>
      <c r="Q44" s="21"/>
      <c r="R44" s="23">
        <f t="shared" si="2"/>
        <v>509.2924</v>
      </c>
      <c r="S44" s="21">
        <f>S45+S50</f>
        <v>524.277</v>
      </c>
      <c r="T44" s="21">
        <f>T45+T50</f>
        <v>524.277</v>
      </c>
      <c r="U44" s="21">
        <f>U45+U50</f>
        <v>0</v>
      </c>
      <c r="V44" s="21"/>
      <c r="W44" s="23">
        <f t="shared" si="3"/>
        <v>524.277</v>
      </c>
    </row>
    <row r="45" spans="1:23" s="1" customFormat="1" ht="24" customHeight="1">
      <c r="A45" s="44" t="s">
        <v>42</v>
      </c>
      <c r="B45" s="44"/>
      <c r="C45" s="44"/>
      <c r="D45" s="44"/>
      <c r="E45" s="44"/>
      <c r="F45" s="36" t="s">
        <v>134</v>
      </c>
      <c r="G45" s="61"/>
      <c r="H45" s="61"/>
      <c r="I45" s="38" t="s">
        <v>0</v>
      </c>
      <c r="J45" s="38"/>
      <c r="K45" s="38"/>
      <c r="L45" s="38"/>
      <c r="M45" s="6" t="s">
        <v>0</v>
      </c>
      <c r="N45" s="21">
        <f>SUM(N46)</f>
        <v>193</v>
      </c>
      <c r="O45" s="21">
        <f aca="true" t="shared" si="7" ref="O45:T47">O46</f>
        <v>193</v>
      </c>
      <c r="P45" s="21"/>
      <c r="Q45" s="21"/>
      <c r="R45" s="23">
        <f t="shared" si="2"/>
        <v>193</v>
      </c>
      <c r="S45" s="21">
        <f t="shared" si="7"/>
        <v>196</v>
      </c>
      <c r="T45" s="21">
        <f t="shared" si="7"/>
        <v>196</v>
      </c>
      <c r="U45" s="12"/>
      <c r="V45" s="21"/>
      <c r="W45" s="23">
        <f t="shared" si="3"/>
        <v>196</v>
      </c>
    </row>
    <row r="46" spans="1:23" s="1" customFormat="1" ht="35.25" customHeight="1">
      <c r="A46" s="29" t="s">
        <v>97</v>
      </c>
      <c r="B46" s="29"/>
      <c r="C46" s="29"/>
      <c r="D46" s="29"/>
      <c r="E46" s="29"/>
      <c r="F46" s="33" t="s">
        <v>134</v>
      </c>
      <c r="G46" s="33"/>
      <c r="H46" s="33"/>
      <c r="I46" s="33" t="s">
        <v>98</v>
      </c>
      <c r="J46" s="33"/>
      <c r="K46" s="33"/>
      <c r="L46" s="33"/>
      <c r="M46" s="5" t="s">
        <v>0</v>
      </c>
      <c r="N46" s="11">
        <f>N47</f>
        <v>193</v>
      </c>
      <c r="O46" s="11">
        <f t="shared" si="7"/>
        <v>193</v>
      </c>
      <c r="P46" s="11"/>
      <c r="Q46" s="11"/>
      <c r="R46" s="11">
        <f t="shared" si="2"/>
        <v>193</v>
      </c>
      <c r="S46" s="11">
        <f t="shared" si="7"/>
        <v>196</v>
      </c>
      <c r="T46" s="11">
        <f t="shared" si="7"/>
        <v>196</v>
      </c>
      <c r="U46" s="13"/>
      <c r="V46" s="11"/>
      <c r="W46" s="11">
        <f t="shared" si="3"/>
        <v>196</v>
      </c>
    </row>
    <row r="47" spans="1:23" s="1" customFormat="1" ht="13.5" customHeight="1">
      <c r="A47" s="29" t="s">
        <v>99</v>
      </c>
      <c r="B47" s="29"/>
      <c r="C47" s="29"/>
      <c r="D47" s="29"/>
      <c r="E47" s="29"/>
      <c r="F47" s="33" t="s">
        <v>134</v>
      </c>
      <c r="G47" s="33"/>
      <c r="H47" s="33"/>
      <c r="I47" s="33" t="s">
        <v>100</v>
      </c>
      <c r="J47" s="33"/>
      <c r="K47" s="33"/>
      <c r="L47" s="33"/>
      <c r="M47" s="5" t="s">
        <v>0</v>
      </c>
      <c r="N47" s="11">
        <f>N48</f>
        <v>193</v>
      </c>
      <c r="O47" s="11">
        <f t="shared" si="7"/>
        <v>193</v>
      </c>
      <c r="P47" s="11"/>
      <c r="Q47" s="11"/>
      <c r="R47" s="11">
        <f t="shared" si="2"/>
        <v>193</v>
      </c>
      <c r="S47" s="11">
        <f t="shared" si="7"/>
        <v>196</v>
      </c>
      <c r="T47" s="11">
        <f t="shared" si="7"/>
        <v>196</v>
      </c>
      <c r="U47" s="13"/>
      <c r="V47" s="11"/>
      <c r="W47" s="11">
        <f t="shared" si="3"/>
        <v>196</v>
      </c>
    </row>
    <row r="48" spans="1:23" s="1" customFormat="1" ht="13.5" customHeight="1">
      <c r="A48" s="29" t="s">
        <v>44</v>
      </c>
      <c r="B48" s="29"/>
      <c r="C48" s="29"/>
      <c r="D48" s="29"/>
      <c r="E48" s="29"/>
      <c r="F48" s="33" t="s">
        <v>134</v>
      </c>
      <c r="G48" s="33"/>
      <c r="H48" s="33"/>
      <c r="I48" s="40" t="s">
        <v>43</v>
      </c>
      <c r="J48" s="40"/>
      <c r="K48" s="40"/>
      <c r="L48" s="40"/>
      <c r="M48" s="5" t="s">
        <v>0</v>
      </c>
      <c r="N48" s="11">
        <f>N49</f>
        <v>193</v>
      </c>
      <c r="O48" s="11">
        <f>O49</f>
        <v>193</v>
      </c>
      <c r="P48" s="10"/>
      <c r="Q48" s="10"/>
      <c r="R48" s="11">
        <f t="shared" si="2"/>
        <v>193</v>
      </c>
      <c r="S48" s="10">
        <f>S49</f>
        <v>196</v>
      </c>
      <c r="T48" s="10">
        <f>T49</f>
        <v>196</v>
      </c>
      <c r="U48" s="13"/>
      <c r="V48" s="10"/>
      <c r="W48" s="11">
        <f t="shared" si="3"/>
        <v>196</v>
      </c>
    </row>
    <row r="49" spans="1:23" s="1" customFormat="1" ht="24" customHeight="1">
      <c r="A49" s="29" t="s">
        <v>18</v>
      </c>
      <c r="B49" s="29"/>
      <c r="C49" s="29"/>
      <c r="D49" s="29"/>
      <c r="E49" s="29"/>
      <c r="F49" s="33" t="s">
        <v>134</v>
      </c>
      <c r="G49" s="33"/>
      <c r="H49" s="33"/>
      <c r="I49" s="40" t="s">
        <v>43</v>
      </c>
      <c r="J49" s="40"/>
      <c r="K49" s="40"/>
      <c r="L49" s="40"/>
      <c r="M49" s="5" t="s">
        <v>17</v>
      </c>
      <c r="N49" s="11">
        <v>193</v>
      </c>
      <c r="O49" s="11">
        <f>N49</f>
        <v>193</v>
      </c>
      <c r="P49" s="11"/>
      <c r="Q49" s="11"/>
      <c r="R49" s="11">
        <f t="shared" si="2"/>
        <v>193</v>
      </c>
      <c r="S49" s="11">
        <v>196</v>
      </c>
      <c r="T49" s="13">
        <f>S49</f>
        <v>196</v>
      </c>
      <c r="U49" s="13"/>
      <c r="V49" s="11"/>
      <c r="W49" s="11">
        <f t="shared" si="3"/>
        <v>196</v>
      </c>
    </row>
    <row r="50" spans="1:23" s="1" customFormat="1" ht="24" customHeight="1">
      <c r="A50" s="44" t="s">
        <v>46</v>
      </c>
      <c r="B50" s="44"/>
      <c r="C50" s="44"/>
      <c r="D50" s="44"/>
      <c r="E50" s="44"/>
      <c r="F50" s="38" t="s">
        <v>45</v>
      </c>
      <c r="G50" s="38"/>
      <c r="H50" s="38"/>
      <c r="I50" s="38" t="s">
        <v>0</v>
      </c>
      <c r="J50" s="38"/>
      <c r="K50" s="38"/>
      <c r="L50" s="38"/>
      <c r="M50" s="6" t="s">
        <v>0</v>
      </c>
      <c r="N50" s="21">
        <f>SUM(N51)</f>
        <v>316.2924</v>
      </c>
      <c r="O50" s="21">
        <f>O53+O55+O58</f>
        <v>316.2924</v>
      </c>
      <c r="P50" s="12"/>
      <c r="Q50" s="12"/>
      <c r="R50" s="23">
        <f t="shared" si="2"/>
        <v>316.2924</v>
      </c>
      <c r="S50" s="12">
        <f>SUM(S51)</f>
        <v>328.277</v>
      </c>
      <c r="T50" s="12">
        <f>SUM(T51)</f>
        <v>328.277</v>
      </c>
      <c r="U50" s="12"/>
      <c r="V50" s="12"/>
      <c r="W50" s="23">
        <f t="shared" si="3"/>
        <v>328.277</v>
      </c>
    </row>
    <row r="51" spans="1:23" s="1" customFormat="1" ht="35.25" customHeight="1">
      <c r="A51" s="29" t="s">
        <v>101</v>
      </c>
      <c r="B51" s="29"/>
      <c r="C51" s="29"/>
      <c r="D51" s="29"/>
      <c r="E51" s="29"/>
      <c r="F51" s="40" t="s">
        <v>45</v>
      </c>
      <c r="G51" s="40"/>
      <c r="H51" s="40"/>
      <c r="I51" s="33" t="s">
        <v>102</v>
      </c>
      <c r="J51" s="33"/>
      <c r="K51" s="33"/>
      <c r="L51" s="33"/>
      <c r="M51" s="5" t="s">
        <v>0</v>
      </c>
      <c r="N51" s="11">
        <f>SUM(N52+N57)</f>
        <v>316.2924</v>
      </c>
      <c r="O51" s="11">
        <f>O52+O57</f>
        <v>316.2924</v>
      </c>
      <c r="P51" s="11"/>
      <c r="Q51" s="11"/>
      <c r="R51" s="11">
        <f t="shared" si="2"/>
        <v>316.2924</v>
      </c>
      <c r="S51" s="11">
        <f>S52+S57</f>
        <v>328.277</v>
      </c>
      <c r="T51" s="11">
        <f>SUM(T52+T57)</f>
        <v>328.277</v>
      </c>
      <c r="U51" s="13"/>
      <c r="V51" s="11"/>
      <c r="W51" s="11">
        <f t="shared" si="3"/>
        <v>328.277</v>
      </c>
    </row>
    <row r="52" spans="1:23" s="1" customFormat="1" ht="43.5" customHeight="1">
      <c r="A52" s="29" t="s">
        <v>103</v>
      </c>
      <c r="B52" s="29"/>
      <c r="C52" s="29"/>
      <c r="D52" s="29"/>
      <c r="E52" s="29"/>
      <c r="F52" s="40" t="s">
        <v>45</v>
      </c>
      <c r="G52" s="40"/>
      <c r="H52" s="40"/>
      <c r="I52" s="33" t="s">
        <v>104</v>
      </c>
      <c r="J52" s="33"/>
      <c r="K52" s="33"/>
      <c r="L52" s="33"/>
      <c r="M52" s="5" t="s">
        <v>0</v>
      </c>
      <c r="N52" s="11">
        <f>N53+N55</f>
        <v>23.2924</v>
      </c>
      <c r="O52" s="11">
        <f>O53+O55</f>
        <v>23.2924</v>
      </c>
      <c r="P52" s="11"/>
      <c r="Q52" s="11"/>
      <c r="R52" s="11">
        <f t="shared" si="2"/>
        <v>23.2924</v>
      </c>
      <c r="S52" s="11">
        <f>S53+S55</f>
        <v>23.277</v>
      </c>
      <c r="T52" s="11">
        <f>T53+T55</f>
        <v>23.277</v>
      </c>
      <c r="U52" s="13"/>
      <c r="V52" s="11"/>
      <c r="W52" s="11">
        <f t="shared" si="3"/>
        <v>23.277</v>
      </c>
    </row>
    <row r="53" spans="1:23" s="1" customFormat="1" ht="13.5" customHeight="1">
      <c r="A53" s="29" t="s">
        <v>48</v>
      </c>
      <c r="B53" s="29"/>
      <c r="C53" s="29"/>
      <c r="D53" s="29"/>
      <c r="E53" s="29"/>
      <c r="F53" s="40" t="s">
        <v>45</v>
      </c>
      <c r="G53" s="40"/>
      <c r="H53" s="40"/>
      <c r="I53" s="40" t="s">
        <v>47</v>
      </c>
      <c r="J53" s="40"/>
      <c r="K53" s="40"/>
      <c r="L53" s="40"/>
      <c r="M53" s="5" t="s">
        <v>0</v>
      </c>
      <c r="N53" s="11">
        <f>N54</f>
        <v>11.6462</v>
      </c>
      <c r="O53" s="11">
        <f>O54</f>
        <v>11.6462</v>
      </c>
      <c r="P53" s="10"/>
      <c r="Q53" s="10"/>
      <c r="R53" s="11">
        <f t="shared" si="2"/>
        <v>11.6462</v>
      </c>
      <c r="S53" s="10">
        <f>S54</f>
        <v>11.6385</v>
      </c>
      <c r="T53" s="10">
        <f>T54</f>
        <v>11.6385</v>
      </c>
      <c r="U53" s="13"/>
      <c r="V53" s="10"/>
      <c r="W53" s="11">
        <f t="shared" si="3"/>
        <v>11.6385</v>
      </c>
    </row>
    <row r="54" spans="1:23" s="1" customFormat="1" ht="16.5" customHeight="1">
      <c r="A54" s="29" t="s">
        <v>11</v>
      </c>
      <c r="B54" s="29"/>
      <c r="C54" s="29"/>
      <c r="D54" s="29"/>
      <c r="E54" s="29"/>
      <c r="F54" s="40" t="s">
        <v>45</v>
      </c>
      <c r="G54" s="40"/>
      <c r="H54" s="40"/>
      <c r="I54" s="40" t="s">
        <v>47</v>
      </c>
      <c r="J54" s="40"/>
      <c r="K54" s="40"/>
      <c r="L54" s="40"/>
      <c r="M54" s="5" t="s">
        <v>10</v>
      </c>
      <c r="N54" s="11">
        <v>11.6462</v>
      </c>
      <c r="O54" s="11">
        <f>N54</f>
        <v>11.6462</v>
      </c>
      <c r="P54" s="11"/>
      <c r="Q54" s="11"/>
      <c r="R54" s="11">
        <f t="shared" si="2"/>
        <v>11.6462</v>
      </c>
      <c r="S54" s="11">
        <v>11.6385</v>
      </c>
      <c r="T54" s="13">
        <f>S54</f>
        <v>11.6385</v>
      </c>
      <c r="U54" s="13"/>
      <c r="V54" s="11"/>
      <c r="W54" s="11">
        <f t="shared" si="3"/>
        <v>11.6385</v>
      </c>
    </row>
    <row r="55" spans="1:23" s="1" customFormat="1" ht="16.5" customHeight="1">
      <c r="A55" s="29" t="s">
        <v>50</v>
      </c>
      <c r="B55" s="29"/>
      <c r="C55" s="29"/>
      <c r="D55" s="29"/>
      <c r="E55" s="29"/>
      <c r="F55" s="40" t="s">
        <v>45</v>
      </c>
      <c r="G55" s="40"/>
      <c r="H55" s="40"/>
      <c r="I55" s="40" t="s">
        <v>49</v>
      </c>
      <c r="J55" s="40"/>
      <c r="K55" s="40"/>
      <c r="L55" s="40"/>
      <c r="M55" s="5" t="s">
        <v>0</v>
      </c>
      <c r="N55" s="11">
        <f>N56</f>
        <v>11.6462</v>
      </c>
      <c r="O55" s="11">
        <f>O56</f>
        <v>11.6462</v>
      </c>
      <c r="P55" s="10"/>
      <c r="Q55" s="10"/>
      <c r="R55" s="11">
        <f t="shared" si="2"/>
        <v>11.6462</v>
      </c>
      <c r="S55" s="10">
        <f>S56</f>
        <v>11.6385</v>
      </c>
      <c r="T55" s="10">
        <f>T56</f>
        <v>11.6385</v>
      </c>
      <c r="U55" s="13"/>
      <c r="V55" s="10"/>
      <c r="W55" s="11">
        <f t="shared" si="3"/>
        <v>11.6385</v>
      </c>
    </row>
    <row r="56" spans="1:23" s="1" customFormat="1" ht="15" customHeight="1">
      <c r="A56" s="29" t="s">
        <v>11</v>
      </c>
      <c r="B56" s="29"/>
      <c r="C56" s="29"/>
      <c r="D56" s="29"/>
      <c r="E56" s="29"/>
      <c r="F56" s="40" t="s">
        <v>45</v>
      </c>
      <c r="G56" s="40"/>
      <c r="H56" s="40"/>
      <c r="I56" s="40" t="s">
        <v>49</v>
      </c>
      <c r="J56" s="40"/>
      <c r="K56" s="40"/>
      <c r="L56" s="40"/>
      <c r="M56" s="5" t="s">
        <v>10</v>
      </c>
      <c r="N56" s="11">
        <v>11.6462</v>
      </c>
      <c r="O56" s="11">
        <f>N56</f>
        <v>11.6462</v>
      </c>
      <c r="P56" s="11"/>
      <c r="Q56" s="11"/>
      <c r="R56" s="11">
        <f t="shared" si="2"/>
        <v>11.6462</v>
      </c>
      <c r="S56" s="11">
        <v>11.6385</v>
      </c>
      <c r="T56" s="13">
        <f>S56</f>
        <v>11.6385</v>
      </c>
      <c r="U56" s="13"/>
      <c r="V56" s="11"/>
      <c r="W56" s="11">
        <f t="shared" si="3"/>
        <v>11.6385</v>
      </c>
    </row>
    <row r="57" spans="1:23" s="1" customFormat="1" ht="24.75" customHeight="1">
      <c r="A57" s="29" t="s">
        <v>105</v>
      </c>
      <c r="B57" s="29"/>
      <c r="C57" s="29"/>
      <c r="D57" s="29"/>
      <c r="E57" s="29"/>
      <c r="F57" s="40" t="s">
        <v>45</v>
      </c>
      <c r="G57" s="40"/>
      <c r="H57" s="40"/>
      <c r="I57" s="33" t="s">
        <v>106</v>
      </c>
      <c r="J57" s="33"/>
      <c r="K57" s="33"/>
      <c r="L57" s="33"/>
      <c r="M57" s="5" t="s">
        <v>0</v>
      </c>
      <c r="N57" s="11">
        <f>N58</f>
        <v>293</v>
      </c>
      <c r="O57" s="11">
        <f>O58</f>
        <v>293</v>
      </c>
      <c r="P57" s="11"/>
      <c r="Q57" s="11"/>
      <c r="R57" s="11">
        <f t="shared" si="2"/>
        <v>293</v>
      </c>
      <c r="S57" s="11">
        <f>S58</f>
        <v>305</v>
      </c>
      <c r="T57" s="11">
        <f>T58</f>
        <v>305</v>
      </c>
      <c r="U57" s="13"/>
      <c r="V57" s="11"/>
      <c r="W57" s="11">
        <f t="shared" si="3"/>
        <v>305</v>
      </c>
    </row>
    <row r="58" spans="1:23" s="1" customFormat="1" ht="13.5" customHeight="1">
      <c r="A58" s="29" t="s">
        <v>28</v>
      </c>
      <c r="B58" s="29"/>
      <c r="C58" s="29"/>
      <c r="D58" s="29"/>
      <c r="E58" s="29"/>
      <c r="F58" s="40" t="s">
        <v>45</v>
      </c>
      <c r="G58" s="40"/>
      <c r="H58" s="40"/>
      <c r="I58" s="40" t="s">
        <v>51</v>
      </c>
      <c r="J58" s="40"/>
      <c r="K58" s="40"/>
      <c r="L58" s="40"/>
      <c r="M58" s="5" t="s">
        <v>0</v>
      </c>
      <c r="N58" s="11">
        <f>N59</f>
        <v>293</v>
      </c>
      <c r="O58" s="11">
        <f>O59</f>
        <v>293</v>
      </c>
      <c r="P58" s="10"/>
      <c r="Q58" s="10"/>
      <c r="R58" s="11">
        <f t="shared" si="2"/>
        <v>293</v>
      </c>
      <c r="S58" s="10">
        <f>S59</f>
        <v>305</v>
      </c>
      <c r="T58" s="10">
        <f>T59</f>
        <v>305</v>
      </c>
      <c r="U58" s="13"/>
      <c r="V58" s="10"/>
      <c r="W58" s="11">
        <f t="shared" si="3"/>
        <v>305</v>
      </c>
    </row>
    <row r="59" spans="1:23" s="1" customFormat="1" ht="24" customHeight="1">
      <c r="A59" s="29" t="s">
        <v>18</v>
      </c>
      <c r="B59" s="29"/>
      <c r="C59" s="29"/>
      <c r="D59" s="29"/>
      <c r="E59" s="29"/>
      <c r="F59" s="40" t="s">
        <v>45</v>
      </c>
      <c r="G59" s="40"/>
      <c r="H59" s="40"/>
      <c r="I59" s="40" t="s">
        <v>51</v>
      </c>
      <c r="J59" s="40"/>
      <c r="K59" s="40"/>
      <c r="L59" s="40"/>
      <c r="M59" s="5" t="s">
        <v>17</v>
      </c>
      <c r="N59" s="11">
        <v>293</v>
      </c>
      <c r="O59" s="11">
        <f>N59</f>
        <v>293</v>
      </c>
      <c r="P59" s="11"/>
      <c r="Q59" s="11"/>
      <c r="R59" s="11">
        <f t="shared" si="2"/>
        <v>293</v>
      </c>
      <c r="S59" s="11">
        <v>305</v>
      </c>
      <c r="T59" s="13">
        <f>S59</f>
        <v>305</v>
      </c>
      <c r="U59" s="13"/>
      <c r="V59" s="11"/>
      <c r="W59" s="11">
        <f t="shared" si="3"/>
        <v>305</v>
      </c>
    </row>
    <row r="60" spans="1:23" s="1" customFormat="1" ht="15" customHeight="1">
      <c r="A60" s="39" t="s">
        <v>84</v>
      </c>
      <c r="B60" s="39"/>
      <c r="C60" s="39"/>
      <c r="D60" s="39"/>
      <c r="E60" s="39"/>
      <c r="F60" s="36" t="s">
        <v>85</v>
      </c>
      <c r="G60" s="36"/>
      <c r="H60" s="36"/>
      <c r="I60" s="38" t="s">
        <v>0</v>
      </c>
      <c r="J60" s="38"/>
      <c r="K60" s="38"/>
      <c r="L60" s="38"/>
      <c r="M60" s="6" t="s">
        <v>0</v>
      </c>
      <c r="N60" s="21">
        <f aca="true" t="shared" si="8" ref="N60:U60">N61+N66+N71</f>
        <v>2335.4719999999998</v>
      </c>
      <c r="O60" s="21">
        <f t="shared" si="8"/>
        <v>2309.7</v>
      </c>
      <c r="P60" s="21">
        <f t="shared" si="8"/>
        <v>25.772</v>
      </c>
      <c r="Q60" s="21"/>
      <c r="R60" s="23">
        <f t="shared" si="2"/>
        <v>2335.4719999999998</v>
      </c>
      <c r="S60" s="21">
        <f t="shared" si="8"/>
        <v>2186.434</v>
      </c>
      <c r="T60" s="21">
        <f t="shared" si="8"/>
        <v>2159.7</v>
      </c>
      <c r="U60" s="21">
        <f t="shared" si="8"/>
        <v>26.734</v>
      </c>
      <c r="V60" s="21"/>
      <c r="W60" s="23">
        <f t="shared" si="3"/>
        <v>2186.434</v>
      </c>
    </row>
    <row r="61" spans="1:23" s="1" customFormat="1" ht="15" customHeight="1">
      <c r="A61" s="41" t="s">
        <v>135</v>
      </c>
      <c r="B61" s="42"/>
      <c r="C61" s="42"/>
      <c r="D61" s="42"/>
      <c r="E61" s="43"/>
      <c r="F61" s="55" t="s">
        <v>137</v>
      </c>
      <c r="G61" s="56"/>
      <c r="H61" s="57"/>
      <c r="I61" s="52" t="s">
        <v>0</v>
      </c>
      <c r="J61" s="53"/>
      <c r="K61" s="53"/>
      <c r="L61" s="54"/>
      <c r="M61" s="3" t="s">
        <v>0</v>
      </c>
      <c r="N61" s="24">
        <f>N62</f>
        <v>25.772</v>
      </c>
      <c r="O61" s="24">
        <f>SUM(O62)</f>
        <v>0</v>
      </c>
      <c r="P61" s="24">
        <f>SUM(P62)</f>
        <v>25.772</v>
      </c>
      <c r="Q61" s="24"/>
      <c r="R61" s="23">
        <f t="shared" si="2"/>
        <v>25.772</v>
      </c>
      <c r="S61" s="24">
        <f>S62</f>
        <v>26.734</v>
      </c>
      <c r="T61" s="24">
        <f>SUM(T62)</f>
        <v>0</v>
      </c>
      <c r="U61" s="24">
        <f>SUM(U62)</f>
        <v>26.734</v>
      </c>
      <c r="V61" s="24"/>
      <c r="W61" s="23">
        <f t="shared" si="3"/>
        <v>26.734</v>
      </c>
    </row>
    <row r="62" spans="1:23" s="1" customFormat="1" ht="38.25" customHeight="1">
      <c r="A62" s="45" t="s">
        <v>141</v>
      </c>
      <c r="B62" s="46"/>
      <c r="C62" s="46"/>
      <c r="D62" s="46"/>
      <c r="E62" s="47"/>
      <c r="F62" s="49" t="s">
        <v>137</v>
      </c>
      <c r="G62" s="50"/>
      <c r="H62" s="51"/>
      <c r="I62" s="49" t="s">
        <v>143</v>
      </c>
      <c r="J62" s="50"/>
      <c r="K62" s="50"/>
      <c r="L62" s="51"/>
      <c r="M62" s="5" t="s">
        <v>0</v>
      </c>
      <c r="N62" s="10">
        <f>N63</f>
        <v>25.772</v>
      </c>
      <c r="O62" s="10">
        <v>0</v>
      </c>
      <c r="P62" s="10">
        <f>P63</f>
        <v>25.772</v>
      </c>
      <c r="Q62" s="10"/>
      <c r="R62" s="11">
        <f t="shared" si="2"/>
        <v>25.772</v>
      </c>
      <c r="S62" s="10">
        <f>S63</f>
        <v>26.734</v>
      </c>
      <c r="T62" s="10">
        <v>0</v>
      </c>
      <c r="U62" s="10">
        <f>U63</f>
        <v>26.734</v>
      </c>
      <c r="V62" s="10"/>
      <c r="W62" s="11">
        <f t="shared" si="3"/>
        <v>26.734</v>
      </c>
    </row>
    <row r="63" spans="1:23" s="1" customFormat="1" ht="24" customHeight="1">
      <c r="A63" s="45" t="s">
        <v>116</v>
      </c>
      <c r="B63" s="46"/>
      <c r="C63" s="46"/>
      <c r="D63" s="46"/>
      <c r="E63" s="47"/>
      <c r="F63" s="49" t="s">
        <v>137</v>
      </c>
      <c r="G63" s="50"/>
      <c r="H63" s="51"/>
      <c r="I63" s="49" t="s">
        <v>117</v>
      </c>
      <c r="J63" s="50"/>
      <c r="K63" s="50"/>
      <c r="L63" s="51"/>
      <c r="M63" s="5"/>
      <c r="N63" s="10">
        <f>N64</f>
        <v>25.772</v>
      </c>
      <c r="O63" s="10">
        <v>0</v>
      </c>
      <c r="P63" s="10">
        <f>P64</f>
        <v>25.772</v>
      </c>
      <c r="Q63" s="10"/>
      <c r="R63" s="11">
        <f t="shared" si="2"/>
        <v>25.772</v>
      </c>
      <c r="S63" s="10">
        <f>S64</f>
        <v>26.734</v>
      </c>
      <c r="T63" s="10">
        <v>0</v>
      </c>
      <c r="U63" s="10">
        <f>U64</f>
        <v>26.734</v>
      </c>
      <c r="V63" s="10"/>
      <c r="W63" s="11">
        <f t="shared" si="3"/>
        <v>26.734</v>
      </c>
    </row>
    <row r="64" spans="1:23" s="1" customFormat="1" ht="27.75" customHeight="1">
      <c r="A64" s="45" t="s">
        <v>136</v>
      </c>
      <c r="B64" s="46"/>
      <c r="C64" s="46"/>
      <c r="D64" s="46"/>
      <c r="E64" s="47"/>
      <c r="F64" s="49" t="s">
        <v>137</v>
      </c>
      <c r="G64" s="50"/>
      <c r="H64" s="51"/>
      <c r="I64" s="49" t="s">
        <v>142</v>
      </c>
      <c r="J64" s="50"/>
      <c r="K64" s="50"/>
      <c r="L64" s="51"/>
      <c r="M64" s="5" t="s">
        <v>0</v>
      </c>
      <c r="N64" s="10">
        <f>N65</f>
        <v>25.772</v>
      </c>
      <c r="O64" s="10">
        <v>0</v>
      </c>
      <c r="P64" s="10">
        <f>P65</f>
        <v>25.772</v>
      </c>
      <c r="Q64" s="10"/>
      <c r="R64" s="11">
        <f t="shared" si="2"/>
        <v>25.772</v>
      </c>
      <c r="S64" s="10">
        <f>S65</f>
        <v>26.734</v>
      </c>
      <c r="T64" s="10">
        <v>0</v>
      </c>
      <c r="U64" s="10">
        <f>U65</f>
        <v>26.734</v>
      </c>
      <c r="V64" s="10"/>
      <c r="W64" s="11">
        <f t="shared" si="3"/>
        <v>26.734</v>
      </c>
    </row>
    <row r="65" spans="1:23" s="1" customFormat="1" ht="27" customHeight="1">
      <c r="A65" s="45" t="s">
        <v>18</v>
      </c>
      <c r="B65" s="46"/>
      <c r="C65" s="46"/>
      <c r="D65" s="46"/>
      <c r="E65" s="47"/>
      <c r="F65" s="49" t="s">
        <v>137</v>
      </c>
      <c r="G65" s="50"/>
      <c r="H65" s="51"/>
      <c r="I65" s="49" t="s">
        <v>142</v>
      </c>
      <c r="J65" s="50"/>
      <c r="K65" s="50"/>
      <c r="L65" s="51"/>
      <c r="M65" s="5" t="s">
        <v>17</v>
      </c>
      <c r="N65" s="10">
        <v>25.772</v>
      </c>
      <c r="O65" s="25">
        <v>0</v>
      </c>
      <c r="P65" s="25">
        <f>N65</f>
        <v>25.772</v>
      </c>
      <c r="Q65" s="25"/>
      <c r="R65" s="11">
        <f t="shared" si="2"/>
        <v>25.772</v>
      </c>
      <c r="S65" s="10">
        <v>26.734</v>
      </c>
      <c r="T65" s="25">
        <v>0</v>
      </c>
      <c r="U65" s="25">
        <f>S65</f>
        <v>26.734</v>
      </c>
      <c r="V65" s="25"/>
      <c r="W65" s="11">
        <f t="shared" si="3"/>
        <v>26.734</v>
      </c>
    </row>
    <row r="66" spans="1:23" s="1" customFormat="1" ht="13.5" customHeight="1">
      <c r="A66" s="44" t="s">
        <v>53</v>
      </c>
      <c r="B66" s="44"/>
      <c r="C66" s="44"/>
      <c r="D66" s="44"/>
      <c r="E66" s="44"/>
      <c r="F66" s="38" t="s">
        <v>52</v>
      </c>
      <c r="G66" s="38"/>
      <c r="H66" s="38"/>
      <c r="I66" s="38" t="s">
        <v>0</v>
      </c>
      <c r="J66" s="38"/>
      <c r="K66" s="38"/>
      <c r="L66" s="38"/>
      <c r="M66" s="6" t="s">
        <v>0</v>
      </c>
      <c r="N66" s="21">
        <f aca="true" t="shared" si="9" ref="N66:O69">N67</f>
        <v>1159.7</v>
      </c>
      <c r="O66" s="21">
        <f t="shared" si="9"/>
        <v>1159.7</v>
      </c>
      <c r="P66" s="21"/>
      <c r="Q66" s="21"/>
      <c r="R66" s="23">
        <f t="shared" si="2"/>
        <v>1159.7</v>
      </c>
      <c r="S66" s="21">
        <f aca="true" t="shared" si="10" ref="S66:T69">S67</f>
        <v>1159.7</v>
      </c>
      <c r="T66" s="21">
        <f t="shared" si="10"/>
        <v>1159.7</v>
      </c>
      <c r="U66" s="12"/>
      <c r="V66" s="21"/>
      <c r="W66" s="23">
        <f t="shared" si="3"/>
        <v>1159.7</v>
      </c>
    </row>
    <row r="67" spans="1:23" s="1" customFormat="1" ht="24" customHeight="1">
      <c r="A67" s="45" t="s">
        <v>107</v>
      </c>
      <c r="B67" s="46"/>
      <c r="C67" s="46"/>
      <c r="D67" s="46"/>
      <c r="E67" s="47"/>
      <c r="F67" s="58" t="s">
        <v>52</v>
      </c>
      <c r="G67" s="59"/>
      <c r="H67" s="60"/>
      <c r="I67" s="49" t="s">
        <v>108</v>
      </c>
      <c r="J67" s="50"/>
      <c r="K67" s="50"/>
      <c r="L67" s="51"/>
      <c r="M67" s="5" t="s">
        <v>0</v>
      </c>
      <c r="N67" s="11">
        <f t="shared" si="9"/>
        <v>1159.7</v>
      </c>
      <c r="O67" s="11">
        <f t="shared" si="9"/>
        <v>1159.7</v>
      </c>
      <c r="P67" s="11"/>
      <c r="Q67" s="11"/>
      <c r="R67" s="11">
        <f t="shared" si="2"/>
        <v>1159.7</v>
      </c>
      <c r="S67" s="11">
        <f t="shared" si="10"/>
        <v>1159.7</v>
      </c>
      <c r="T67" s="11">
        <f t="shared" si="10"/>
        <v>1159.7</v>
      </c>
      <c r="U67" s="13"/>
      <c r="V67" s="11"/>
      <c r="W67" s="11">
        <f t="shared" si="3"/>
        <v>1159.7</v>
      </c>
    </row>
    <row r="68" spans="1:23" s="1" customFormat="1" ht="34.5" customHeight="1">
      <c r="A68" s="29" t="s">
        <v>109</v>
      </c>
      <c r="B68" s="29"/>
      <c r="C68" s="29"/>
      <c r="D68" s="29"/>
      <c r="E68" s="29"/>
      <c r="F68" s="40" t="s">
        <v>52</v>
      </c>
      <c r="G68" s="40"/>
      <c r="H68" s="40"/>
      <c r="I68" s="33" t="s">
        <v>110</v>
      </c>
      <c r="J68" s="33"/>
      <c r="K68" s="33"/>
      <c r="L68" s="33"/>
      <c r="M68" s="5" t="s">
        <v>0</v>
      </c>
      <c r="N68" s="11">
        <f t="shared" si="9"/>
        <v>1159.7</v>
      </c>
      <c r="O68" s="11">
        <f t="shared" si="9"/>
        <v>1159.7</v>
      </c>
      <c r="P68" s="11"/>
      <c r="Q68" s="11"/>
      <c r="R68" s="11">
        <f t="shared" si="2"/>
        <v>1159.7</v>
      </c>
      <c r="S68" s="11">
        <f t="shared" si="10"/>
        <v>1159.7</v>
      </c>
      <c r="T68" s="11">
        <f t="shared" si="10"/>
        <v>1159.7</v>
      </c>
      <c r="U68" s="13"/>
      <c r="V68" s="11"/>
      <c r="W68" s="11">
        <f t="shared" si="3"/>
        <v>1159.7</v>
      </c>
    </row>
    <row r="69" spans="1:23" s="1" customFormat="1" ht="13.5" customHeight="1">
      <c r="A69" s="29" t="s">
        <v>55</v>
      </c>
      <c r="B69" s="29"/>
      <c r="C69" s="29"/>
      <c r="D69" s="29"/>
      <c r="E69" s="29"/>
      <c r="F69" s="40" t="s">
        <v>52</v>
      </c>
      <c r="G69" s="40"/>
      <c r="H69" s="40"/>
      <c r="I69" s="40" t="s">
        <v>54</v>
      </c>
      <c r="J69" s="40"/>
      <c r="K69" s="40"/>
      <c r="L69" s="40"/>
      <c r="M69" s="5" t="s">
        <v>0</v>
      </c>
      <c r="N69" s="11">
        <f t="shared" si="9"/>
        <v>1159.7</v>
      </c>
      <c r="O69" s="11">
        <f t="shared" si="9"/>
        <v>1159.7</v>
      </c>
      <c r="P69" s="10"/>
      <c r="Q69" s="10"/>
      <c r="R69" s="11">
        <f t="shared" si="2"/>
        <v>1159.7</v>
      </c>
      <c r="S69" s="10">
        <f t="shared" si="10"/>
        <v>1159.7</v>
      </c>
      <c r="T69" s="10">
        <f t="shared" si="10"/>
        <v>1159.7</v>
      </c>
      <c r="U69" s="13"/>
      <c r="V69" s="10"/>
      <c r="W69" s="11">
        <f t="shared" si="3"/>
        <v>1159.7</v>
      </c>
    </row>
    <row r="70" spans="1:23" s="1" customFormat="1" ht="24" customHeight="1">
      <c r="A70" s="29" t="s">
        <v>18</v>
      </c>
      <c r="B70" s="29"/>
      <c r="C70" s="29"/>
      <c r="D70" s="29"/>
      <c r="E70" s="29"/>
      <c r="F70" s="40" t="s">
        <v>52</v>
      </c>
      <c r="G70" s="40"/>
      <c r="H70" s="40"/>
      <c r="I70" s="40" t="s">
        <v>54</v>
      </c>
      <c r="J70" s="40"/>
      <c r="K70" s="40"/>
      <c r="L70" s="40"/>
      <c r="M70" s="5" t="s">
        <v>17</v>
      </c>
      <c r="N70" s="11">
        <v>1159.7</v>
      </c>
      <c r="O70" s="11">
        <f>N70</f>
        <v>1159.7</v>
      </c>
      <c r="P70" s="11"/>
      <c r="Q70" s="11"/>
      <c r="R70" s="11">
        <f t="shared" si="2"/>
        <v>1159.7</v>
      </c>
      <c r="S70" s="11">
        <v>1159.7</v>
      </c>
      <c r="T70" s="13">
        <f>S70</f>
        <v>1159.7</v>
      </c>
      <c r="U70" s="13"/>
      <c r="V70" s="11"/>
      <c r="W70" s="11">
        <f t="shared" si="3"/>
        <v>1159.7</v>
      </c>
    </row>
    <row r="71" spans="1:23" s="1" customFormat="1" ht="25.5" customHeight="1">
      <c r="A71" s="44" t="s">
        <v>57</v>
      </c>
      <c r="B71" s="44"/>
      <c r="C71" s="44"/>
      <c r="D71" s="44"/>
      <c r="E71" s="44"/>
      <c r="F71" s="38" t="s">
        <v>56</v>
      </c>
      <c r="G71" s="38"/>
      <c r="H71" s="38"/>
      <c r="I71" s="38" t="s">
        <v>0</v>
      </c>
      <c r="J71" s="38"/>
      <c r="K71" s="38"/>
      <c r="L71" s="38"/>
      <c r="M71" s="6" t="s">
        <v>0</v>
      </c>
      <c r="N71" s="21">
        <f>SUM(N72)</f>
        <v>1150</v>
      </c>
      <c r="O71" s="21">
        <f>O72</f>
        <v>1150</v>
      </c>
      <c r="P71" s="21"/>
      <c r="Q71" s="21"/>
      <c r="R71" s="23">
        <f t="shared" si="2"/>
        <v>1150</v>
      </c>
      <c r="S71" s="21">
        <f>S72</f>
        <v>1000</v>
      </c>
      <c r="T71" s="21">
        <f>T72</f>
        <v>1000</v>
      </c>
      <c r="U71" s="12"/>
      <c r="V71" s="21"/>
      <c r="W71" s="23">
        <f t="shared" si="3"/>
        <v>1000</v>
      </c>
    </row>
    <row r="72" spans="1:23" s="1" customFormat="1" ht="37.5" customHeight="1">
      <c r="A72" s="45" t="s">
        <v>111</v>
      </c>
      <c r="B72" s="46"/>
      <c r="C72" s="46"/>
      <c r="D72" s="46"/>
      <c r="E72" s="47"/>
      <c r="F72" s="40" t="s">
        <v>56</v>
      </c>
      <c r="G72" s="40"/>
      <c r="H72" s="40"/>
      <c r="I72" s="49" t="s">
        <v>112</v>
      </c>
      <c r="J72" s="50"/>
      <c r="K72" s="50"/>
      <c r="L72" s="51"/>
      <c r="M72" s="5" t="s">
        <v>0</v>
      </c>
      <c r="N72" s="11">
        <f>SUM(N73+N76)</f>
        <v>1150</v>
      </c>
      <c r="O72" s="11">
        <f>SUM(O73+O76)</f>
        <v>1150</v>
      </c>
      <c r="P72" s="11"/>
      <c r="Q72" s="11"/>
      <c r="R72" s="11">
        <f t="shared" si="2"/>
        <v>1150</v>
      </c>
      <c r="S72" s="11">
        <f>SUM(S73+S76)</f>
        <v>1000</v>
      </c>
      <c r="T72" s="11">
        <f>SUM(T73+T76)</f>
        <v>1000</v>
      </c>
      <c r="U72" s="13"/>
      <c r="V72" s="11"/>
      <c r="W72" s="11">
        <f t="shared" si="3"/>
        <v>1000</v>
      </c>
    </row>
    <row r="73" spans="1:23" s="1" customFormat="1" ht="23.25" customHeight="1">
      <c r="A73" s="29" t="s">
        <v>113</v>
      </c>
      <c r="B73" s="29"/>
      <c r="C73" s="29"/>
      <c r="D73" s="29"/>
      <c r="E73" s="29"/>
      <c r="F73" s="40" t="s">
        <v>56</v>
      </c>
      <c r="G73" s="40"/>
      <c r="H73" s="40"/>
      <c r="I73" s="33" t="s">
        <v>114</v>
      </c>
      <c r="J73" s="33"/>
      <c r="K73" s="33"/>
      <c r="L73" s="33"/>
      <c r="M73" s="5" t="s">
        <v>0</v>
      </c>
      <c r="N73" s="11">
        <f>N74</f>
        <v>1040</v>
      </c>
      <c r="O73" s="11">
        <f>O74</f>
        <v>1040</v>
      </c>
      <c r="P73" s="11"/>
      <c r="Q73" s="11"/>
      <c r="R73" s="11">
        <f t="shared" si="2"/>
        <v>1040</v>
      </c>
      <c r="S73" s="11">
        <f>S74</f>
        <v>1000</v>
      </c>
      <c r="T73" s="11">
        <f>T74</f>
        <v>1000</v>
      </c>
      <c r="U73" s="13"/>
      <c r="V73" s="11"/>
      <c r="W73" s="11">
        <f t="shared" si="3"/>
        <v>1000</v>
      </c>
    </row>
    <row r="74" spans="1:23" s="1" customFormat="1" ht="13.5" customHeight="1">
      <c r="A74" s="29" t="s">
        <v>28</v>
      </c>
      <c r="B74" s="29"/>
      <c r="C74" s="29"/>
      <c r="D74" s="29"/>
      <c r="E74" s="29"/>
      <c r="F74" s="40" t="s">
        <v>56</v>
      </c>
      <c r="G74" s="40"/>
      <c r="H74" s="40"/>
      <c r="I74" s="40" t="s">
        <v>58</v>
      </c>
      <c r="J74" s="40"/>
      <c r="K74" s="40"/>
      <c r="L74" s="40"/>
      <c r="M74" s="5" t="s">
        <v>0</v>
      </c>
      <c r="N74" s="11">
        <f>N75</f>
        <v>1040</v>
      </c>
      <c r="O74" s="11">
        <f>O75</f>
        <v>1040</v>
      </c>
      <c r="P74" s="10"/>
      <c r="Q74" s="10"/>
      <c r="R74" s="11">
        <f t="shared" si="2"/>
        <v>1040</v>
      </c>
      <c r="S74" s="10">
        <f>S75</f>
        <v>1000</v>
      </c>
      <c r="T74" s="10">
        <f>T75</f>
        <v>1000</v>
      </c>
      <c r="U74" s="13"/>
      <c r="V74" s="10"/>
      <c r="W74" s="11">
        <f t="shared" si="3"/>
        <v>1000</v>
      </c>
    </row>
    <row r="75" spans="1:23" s="1" customFormat="1" ht="24" customHeight="1">
      <c r="A75" s="29" t="s">
        <v>18</v>
      </c>
      <c r="B75" s="29"/>
      <c r="C75" s="29"/>
      <c r="D75" s="29"/>
      <c r="E75" s="29"/>
      <c r="F75" s="40" t="s">
        <v>56</v>
      </c>
      <c r="G75" s="40"/>
      <c r="H75" s="40"/>
      <c r="I75" s="40" t="s">
        <v>58</v>
      </c>
      <c r="J75" s="40"/>
      <c r="K75" s="40"/>
      <c r="L75" s="40"/>
      <c r="M75" s="5" t="s">
        <v>17</v>
      </c>
      <c r="N75" s="11">
        <v>1040</v>
      </c>
      <c r="O75" s="11">
        <f>N75</f>
        <v>1040</v>
      </c>
      <c r="P75" s="11"/>
      <c r="Q75" s="11"/>
      <c r="R75" s="11">
        <f aca="true" t="shared" si="11" ref="R75:R117">N75+Q75</f>
        <v>1040</v>
      </c>
      <c r="S75" s="11">
        <v>1000</v>
      </c>
      <c r="T75" s="13">
        <f>S75</f>
        <v>1000</v>
      </c>
      <c r="U75" s="13"/>
      <c r="V75" s="11"/>
      <c r="W75" s="11">
        <f aca="true" t="shared" si="12" ref="W75:W117">S75+V75</f>
        <v>1000</v>
      </c>
    </row>
    <row r="76" spans="1:23" s="1" customFormat="1" ht="24" customHeight="1">
      <c r="A76" s="29" t="s">
        <v>138</v>
      </c>
      <c r="B76" s="29"/>
      <c r="C76" s="29"/>
      <c r="D76" s="29"/>
      <c r="E76" s="29"/>
      <c r="F76" s="49" t="s">
        <v>56</v>
      </c>
      <c r="G76" s="50"/>
      <c r="H76" s="51"/>
      <c r="I76" s="49" t="s">
        <v>139</v>
      </c>
      <c r="J76" s="50"/>
      <c r="K76" s="50"/>
      <c r="L76" s="51"/>
      <c r="M76" s="5"/>
      <c r="N76" s="26">
        <f>SUM(N77)</f>
        <v>110</v>
      </c>
      <c r="O76" s="27">
        <f>SUM(O77)</f>
        <v>110</v>
      </c>
      <c r="P76" s="25"/>
      <c r="Q76" s="25"/>
      <c r="R76" s="11">
        <f t="shared" si="11"/>
        <v>110</v>
      </c>
      <c r="S76" s="26">
        <f>SUM(S77)</f>
        <v>0</v>
      </c>
      <c r="T76" s="27">
        <f>SUM(T77)</f>
        <v>0</v>
      </c>
      <c r="U76" s="25"/>
      <c r="V76" s="25"/>
      <c r="W76" s="11">
        <f t="shared" si="12"/>
        <v>0</v>
      </c>
    </row>
    <row r="77" spans="1:23" s="1" customFormat="1" ht="24" customHeight="1">
      <c r="A77" s="45" t="s">
        <v>140</v>
      </c>
      <c r="B77" s="46"/>
      <c r="C77" s="46"/>
      <c r="D77" s="46"/>
      <c r="E77" s="47"/>
      <c r="F77" s="58" t="s">
        <v>56</v>
      </c>
      <c r="G77" s="59"/>
      <c r="H77" s="60"/>
      <c r="I77" s="49" t="s">
        <v>147</v>
      </c>
      <c r="J77" s="50"/>
      <c r="K77" s="50"/>
      <c r="L77" s="51"/>
      <c r="M77" s="5" t="s">
        <v>0</v>
      </c>
      <c r="N77" s="10">
        <f>SUM(N78)</f>
        <v>110</v>
      </c>
      <c r="O77" s="10">
        <f>SUM(O78)</f>
        <v>110</v>
      </c>
      <c r="P77" s="25"/>
      <c r="Q77" s="25"/>
      <c r="R77" s="11">
        <f t="shared" si="11"/>
        <v>110</v>
      </c>
      <c r="S77" s="10">
        <f>SUM(S78)</f>
        <v>0</v>
      </c>
      <c r="T77" s="10">
        <f>SUM(T78)</f>
        <v>0</v>
      </c>
      <c r="U77" s="25"/>
      <c r="V77" s="25"/>
      <c r="W77" s="11">
        <f t="shared" si="12"/>
        <v>0</v>
      </c>
    </row>
    <row r="78" spans="1:23" s="1" customFormat="1" ht="24" customHeight="1">
      <c r="A78" s="45" t="s">
        <v>18</v>
      </c>
      <c r="B78" s="46"/>
      <c r="C78" s="46"/>
      <c r="D78" s="46"/>
      <c r="E78" s="47"/>
      <c r="F78" s="49" t="s">
        <v>56</v>
      </c>
      <c r="G78" s="50"/>
      <c r="H78" s="51"/>
      <c r="I78" s="49" t="s">
        <v>147</v>
      </c>
      <c r="J78" s="50"/>
      <c r="K78" s="50"/>
      <c r="L78" s="51"/>
      <c r="M78" s="5">
        <v>240</v>
      </c>
      <c r="N78" s="26">
        <v>110</v>
      </c>
      <c r="O78" s="27">
        <f>SUM(N78)</f>
        <v>110</v>
      </c>
      <c r="P78" s="25"/>
      <c r="Q78" s="25"/>
      <c r="R78" s="11">
        <f t="shared" si="11"/>
        <v>110</v>
      </c>
      <c r="S78" s="26">
        <v>0</v>
      </c>
      <c r="T78" s="27">
        <f>SUM(S78)</f>
        <v>0</v>
      </c>
      <c r="U78" s="25"/>
      <c r="V78" s="25"/>
      <c r="W78" s="11">
        <f t="shared" si="12"/>
        <v>0</v>
      </c>
    </row>
    <row r="79" spans="1:23" s="1" customFormat="1" ht="15" customHeight="1">
      <c r="A79" s="39" t="s">
        <v>86</v>
      </c>
      <c r="B79" s="39"/>
      <c r="C79" s="39"/>
      <c r="D79" s="39"/>
      <c r="E79" s="39"/>
      <c r="F79" s="36" t="s">
        <v>87</v>
      </c>
      <c r="G79" s="36"/>
      <c r="H79" s="36"/>
      <c r="I79" s="38" t="s">
        <v>0</v>
      </c>
      <c r="J79" s="38"/>
      <c r="K79" s="38"/>
      <c r="L79" s="38"/>
      <c r="M79" s="6" t="s">
        <v>0</v>
      </c>
      <c r="N79" s="21">
        <f aca="true" t="shared" si="13" ref="N79:U79">N80+N85</f>
        <v>6341.38947</v>
      </c>
      <c r="O79" s="21">
        <f t="shared" si="13"/>
        <v>6341.38947</v>
      </c>
      <c r="P79" s="21">
        <f t="shared" si="13"/>
        <v>0</v>
      </c>
      <c r="Q79" s="21"/>
      <c r="R79" s="23">
        <f t="shared" si="11"/>
        <v>6341.38947</v>
      </c>
      <c r="S79" s="21">
        <f>S80+S85</f>
        <v>5804.9528</v>
      </c>
      <c r="T79" s="21">
        <f t="shared" si="13"/>
        <v>5804.9528</v>
      </c>
      <c r="U79" s="21">
        <f t="shared" si="13"/>
        <v>0</v>
      </c>
      <c r="V79" s="21"/>
      <c r="W79" s="23">
        <f t="shared" si="12"/>
        <v>5804.9528</v>
      </c>
    </row>
    <row r="80" spans="1:23" s="1" customFormat="1" ht="13.5" customHeight="1">
      <c r="A80" s="44" t="s">
        <v>60</v>
      </c>
      <c r="B80" s="44"/>
      <c r="C80" s="44"/>
      <c r="D80" s="44"/>
      <c r="E80" s="44"/>
      <c r="F80" s="38" t="s">
        <v>59</v>
      </c>
      <c r="G80" s="38"/>
      <c r="H80" s="38"/>
      <c r="I80" s="38" t="s">
        <v>0</v>
      </c>
      <c r="J80" s="38"/>
      <c r="K80" s="38"/>
      <c r="L80" s="38"/>
      <c r="M80" s="6" t="s">
        <v>0</v>
      </c>
      <c r="N80" s="21">
        <f>N81</f>
        <v>532</v>
      </c>
      <c r="O80" s="21">
        <f aca="true" t="shared" si="14" ref="O80:T82">O81</f>
        <v>532</v>
      </c>
      <c r="P80" s="21"/>
      <c r="Q80" s="21"/>
      <c r="R80" s="23">
        <f t="shared" si="11"/>
        <v>532</v>
      </c>
      <c r="S80" s="21">
        <f t="shared" si="14"/>
        <v>560</v>
      </c>
      <c r="T80" s="21">
        <f t="shared" si="14"/>
        <v>560</v>
      </c>
      <c r="U80" s="12"/>
      <c r="V80" s="21"/>
      <c r="W80" s="23">
        <f t="shared" si="12"/>
        <v>560</v>
      </c>
    </row>
    <row r="81" spans="1:23" s="1" customFormat="1" ht="24" customHeight="1">
      <c r="A81" s="29" t="s">
        <v>93</v>
      </c>
      <c r="B81" s="29"/>
      <c r="C81" s="29"/>
      <c r="D81" s="29"/>
      <c r="E81" s="29"/>
      <c r="F81" s="40" t="s">
        <v>59</v>
      </c>
      <c r="G81" s="40"/>
      <c r="H81" s="40"/>
      <c r="I81" s="33" t="s">
        <v>94</v>
      </c>
      <c r="J81" s="33"/>
      <c r="K81" s="33"/>
      <c r="L81" s="33"/>
      <c r="M81" s="5" t="s">
        <v>0</v>
      </c>
      <c r="N81" s="11">
        <f>N82</f>
        <v>532</v>
      </c>
      <c r="O81" s="11">
        <f t="shared" si="14"/>
        <v>532</v>
      </c>
      <c r="P81" s="11"/>
      <c r="Q81" s="11"/>
      <c r="R81" s="11">
        <f t="shared" si="11"/>
        <v>532</v>
      </c>
      <c r="S81" s="11">
        <f t="shared" si="14"/>
        <v>560</v>
      </c>
      <c r="T81" s="11">
        <f t="shared" si="14"/>
        <v>560</v>
      </c>
      <c r="U81" s="13"/>
      <c r="V81" s="11"/>
      <c r="W81" s="11">
        <f t="shared" si="12"/>
        <v>560</v>
      </c>
    </row>
    <row r="82" spans="1:23" s="1" customFormat="1" ht="22.5" customHeight="1">
      <c r="A82" s="29" t="s">
        <v>95</v>
      </c>
      <c r="B82" s="29"/>
      <c r="C82" s="29"/>
      <c r="D82" s="29"/>
      <c r="E82" s="29"/>
      <c r="F82" s="40" t="s">
        <v>59</v>
      </c>
      <c r="G82" s="40"/>
      <c r="H82" s="40"/>
      <c r="I82" s="33" t="s">
        <v>96</v>
      </c>
      <c r="J82" s="33"/>
      <c r="K82" s="33"/>
      <c r="L82" s="33"/>
      <c r="M82" s="5" t="s">
        <v>0</v>
      </c>
      <c r="N82" s="11">
        <f>N83</f>
        <v>532</v>
      </c>
      <c r="O82" s="11">
        <f t="shared" si="14"/>
        <v>532</v>
      </c>
      <c r="P82" s="11"/>
      <c r="Q82" s="11"/>
      <c r="R82" s="11">
        <f t="shared" si="11"/>
        <v>532</v>
      </c>
      <c r="S82" s="11">
        <f t="shared" si="14"/>
        <v>560</v>
      </c>
      <c r="T82" s="11">
        <f t="shared" si="14"/>
        <v>560</v>
      </c>
      <c r="U82" s="13"/>
      <c r="V82" s="11"/>
      <c r="W82" s="11">
        <f t="shared" si="12"/>
        <v>560</v>
      </c>
    </row>
    <row r="83" spans="1:23" s="1" customFormat="1" ht="13.5" customHeight="1">
      <c r="A83" s="29" t="s">
        <v>28</v>
      </c>
      <c r="B83" s="29"/>
      <c r="C83" s="29"/>
      <c r="D83" s="29"/>
      <c r="E83" s="29"/>
      <c r="F83" s="40" t="s">
        <v>59</v>
      </c>
      <c r="G83" s="40"/>
      <c r="H83" s="40"/>
      <c r="I83" s="40" t="s">
        <v>27</v>
      </c>
      <c r="J83" s="40"/>
      <c r="K83" s="40"/>
      <c r="L83" s="40"/>
      <c r="M83" s="5" t="s">
        <v>0</v>
      </c>
      <c r="N83" s="11">
        <f>N84</f>
        <v>532</v>
      </c>
      <c r="O83" s="11">
        <f>O84</f>
        <v>532</v>
      </c>
      <c r="P83" s="10"/>
      <c r="Q83" s="10"/>
      <c r="R83" s="11">
        <f t="shared" si="11"/>
        <v>532</v>
      </c>
      <c r="S83" s="10">
        <f>S84</f>
        <v>560</v>
      </c>
      <c r="T83" s="10">
        <f>T84</f>
        <v>560</v>
      </c>
      <c r="U83" s="13"/>
      <c r="V83" s="10"/>
      <c r="W83" s="11">
        <f t="shared" si="12"/>
        <v>560</v>
      </c>
    </row>
    <row r="84" spans="1:23" s="1" customFormat="1" ht="24" customHeight="1">
      <c r="A84" s="29" t="s">
        <v>18</v>
      </c>
      <c r="B84" s="29"/>
      <c r="C84" s="29"/>
      <c r="D84" s="29"/>
      <c r="E84" s="29"/>
      <c r="F84" s="40" t="s">
        <v>59</v>
      </c>
      <c r="G84" s="40"/>
      <c r="H84" s="40"/>
      <c r="I84" s="40" t="s">
        <v>27</v>
      </c>
      <c r="J84" s="40"/>
      <c r="K84" s="40"/>
      <c r="L84" s="40"/>
      <c r="M84" s="5" t="s">
        <v>17</v>
      </c>
      <c r="N84" s="11">
        <v>532</v>
      </c>
      <c r="O84" s="11">
        <f>N84</f>
        <v>532</v>
      </c>
      <c r="P84" s="11"/>
      <c r="Q84" s="11"/>
      <c r="R84" s="11">
        <f t="shared" si="11"/>
        <v>532</v>
      </c>
      <c r="S84" s="11">
        <v>560</v>
      </c>
      <c r="T84" s="13">
        <f>S84</f>
        <v>560</v>
      </c>
      <c r="U84" s="13"/>
      <c r="V84" s="11"/>
      <c r="W84" s="11">
        <f t="shared" si="12"/>
        <v>560</v>
      </c>
    </row>
    <row r="85" spans="1:23" s="1" customFormat="1" ht="13.5" customHeight="1">
      <c r="A85" s="44" t="s">
        <v>62</v>
      </c>
      <c r="B85" s="44"/>
      <c r="C85" s="44"/>
      <c r="D85" s="44"/>
      <c r="E85" s="44"/>
      <c r="F85" s="38" t="s">
        <v>61</v>
      </c>
      <c r="G85" s="38"/>
      <c r="H85" s="38"/>
      <c r="I85" s="38" t="s">
        <v>0</v>
      </c>
      <c r="J85" s="38"/>
      <c r="K85" s="38"/>
      <c r="L85" s="38"/>
      <c r="M85" s="6" t="s">
        <v>0</v>
      </c>
      <c r="N85" s="21">
        <f>N86</f>
        <v>5809.38947</v>
      </c>
      <c r="O85" s="21">
        <f>O86</f>
        <v>5809.38947</v>
      </c>
      <c r="P85" s="21">
        <f>P86</f>
        <v>0</v>
      </c>
      <c r="Q85" s="21">
        <f>Q86</f>
        <v>-272.73603</v>
      </c>
      <c r="R85" s="23">
        <f t="shared" si="11"/>
        <v>5536.65344</v>
      </c>
      <c r="S85" s="21">
        <f>S86</f>
        <v>5244.9528</v>
      </c>
      <c r="T85" s="21">
        <f>T86</f>
        <v>5244.9528</v>
      </c>
      <c r="U85" s="12"/>
      <c r="V85" s="21"/>
      <c r="W85" s="23">
        <f t="shared" si="12"/>
        <v>5244.9528</v>
      </c>
    </row>
    <row r="86" spans="1:23" s="1" customFormat="1" ht="33.75" customHeight="1">
      <c r="A86" s="32" t="s">
        <v>141</v>
      </c>
      <c r="B86" s="32"/>
      <c r="C86" s="32"/>
      <c r="D86" s="32"/>
      <c r="E86" s="32"/>
      <c r="F86" s="40" t="s">
        <v>61</v>
      </c>
      <c r="G86" s="40"/>
      <c r="H86" s="40"/>
      <c r="I86" s="33" t="s">
        <v>115</v>
      </c>
      <c r="J86" s="33"/>
      <c r="K86" s="33"/>
      <c r="L86" s="33"/>
      <c r="M86" s="5" t="s">
        <v>0</v>
      </c>
      <c r="N86" s="11">
        <f>SUM(N87+N90)</f>
        <v>5809.38947</v>
      </c>
      <c r="O86" s="11">
        <f>O87+O90</f>
        <v>5809.38947</v>
      </c>
      <c r="P86" s="11">
        <f>P87+P90</f>
        <v>0</v>
      </c>
      <c r="Q86" s="11">
        <f>Q87+Q90</f>
        <v>-272.73603</v>
      </c>
      <c r="R86" s="11">
        <f t="shared" si="11"/>
        <v>5536.65344</v>
      </c>
      <c r="S86" s="11">
        <f>S87+S90</f>
        <v>5244.9528</v>
      </c>
      <c r="T86" s="11">
        <f>T87+T90</f>
        <v>5244.9528</v>
      </c>
      <c r="U86" s="13"/>
      <c r="V86" s="11"/>
      <c r="W86" s="11">
        <f t="shared" si="12"/>
        <v>5244.9528</v>
      </c>
    </row>
    <row r="87" spans="1:23" s="1" customFormat="1" ht="23.25" customHeight="1">
      <c r="A87" s="29" t="s">
        <v>116</v>
      </c>
      <c r="B87" s="29"/>
      <c r="C87" s="29"/>
      <c r="D87" s="29"/>
      <c r="E87" s="29"/>
      <c r="F87" s="40" t="s">
        <v>61</v>
      </c>
      <c r="G87" s="40"/>
      <c r="H87" s="40"/>
      <c r="I87" s="33" t="s">
        <v>117</v>
      </c>
      <c r="J87" s="33"/>
      <c r="K87" s="33"/>
      <c r="L87" s="33"/>
      <c r="M87" s="5" t="s">
        <v>0</v>
      </c>
      <c r="N87" s="11">
        <f>SUM(N88)</f>
        <v>5536.65344</v>
      </c>
      <c r="O87" s="11">
        <f>SUM(N87)</f>
        <v>5536.65344</v>
      </c>
      <c r="P87" s="11"/>
      <c r="Q87" s="11"/>
      <c r="R87" s="11">
        <f t="shared" si="11"/>
        <v>5536.65344</v>
      </c>
      <c r="S87" s="11">
        <f>SUM(S88)</f>
        <v>4941.90979</v>
      </c>
      <c r="T87" s="11">
        <f>T88</f>
        <v>4941.90979</v>
      </c>
      <c r="U87" s="13"/>
      <c r="V87" s="11"/>
      <c r="W87" s="11">
        <f t="shared" si="12"/>
        <v>4941.90979</v>
      </c>
    </row>
    <row r="88" spans="1:23" s="1" customFormat="1" ht="13.5" customHeight="1">
      <c r="A88" s="29" t="s">
        <v>28</v>
      </c>
      <c r="B88" s="29"/>
      <c r="C88" s="29"/>
      <c r="D88" s="29"/>
      <c r="E88" s="29"/>
      <c r="F88" s="40" t="s">
        <v>61</v>
      </c>
      <c r="G88" s="40"/>
      <c r="H88" s="40"/>
      <c r="I88" s="40" t="s">
        <v>63</v>
      </c>
      <c r="J88" s="40"/>
      <c r="K88" s="40"/>
      <c r="L88" s="40"/>
      <c r="M88" s="5" t="s">
        <v>0</v>
      </c>
      <c r="N88" s="11">
        <f>N89</f>
        <v>5536.65344</v>
      </c>
      <c r="O88" s="11">
        <f>O89</f>
        <v>5536.65344</v>
      </c>
      <c r="P88" s="10"/>
      <c r="Q88" s="10"/>
      <c r="R88" s="11">
        <f t="shared" si="11"/>
        <v>5536.65344</v>
      </c>
      <c r="S88" s="10">
        <f>S89</f>
        <v>4941.90979</v>
      </c>
      <c r="T88" s="10">
        <f>T89</f>
        <v>4941.90979</v>
      </c>
      <c r="U88" s="13"/>
      <c r="V88" s="10"/>
      <c r="W88" s="11">
        <f t="shared" si="12"/>
        <v>4941.90979</v>
      </c>
    </row>
    <row r="89" spans="1:23" s="1" customFormat="1" ht="24" customHeight="1">
      <c r="A89" s="29" t="s">
        <v>18</v>
      </c>
      <c r="B89" s="29"/>
      <c r="C89" s="29"/>
      <c r="D89" s="29"/>
      <c r="E89" s="29"/>
      <c r="F89" s="40" t="s">
        <v>61</v>
      </c>
      <c r="G89" s="40"/>
      <c r="H89" s="40"/>
      <c r="I89" s="40" t="s">
        <v>63</v>
      </c>
      <c r="J89" s="40"/>
      <c r="K89" s="40"/>
      <c r="L89" s="40"/>
      <c r="M89" s="5" t="s">
        <v>17</v>
      </c>
      <c r="N89" s="11">
        <v>5536.65344</v>
      </c>
      <c r="O89" s="11">
        <f>N89</f>
        <v>5536.65344</v>
      </c>
      <c r="P89" s="11"/>
      <c r="Q89" s="11"/>
      <c r="R89" s="11">
        <f t="shared" si="11"/>
        <v>5536.65344</v>
      </c>
      <c r="S89" s="11">
        <v>4941.90979</v>
      </c>
      <c r="T89" s="13">
        <f>S89</f>
        <v>4941.90979</v>
      </c>
      <c r="U89" s="13"/>
      <c r="V89" s="11"/>
      <c r="W89" s="11">
        <f t="shared" si="12"/>
        <v>4941.90979</v>
      </c>
    </row>
    <row r="90" spans="1:23" s="1" customFormat="1" ht="23.25" customHeight="1">
      <c r="A90" s="45" t="s">
        <v>118</v>
      </c>
      <c r="B90" s="46"/>
      <c r="C90" s="46"/>
      <c r="D90" s="46"/>
      <c r="E90" s="47"/>
      <c r="F90" s="58" t="s">
        <v>61</v>
      </c>
      <c r="G90" s="59"/>
      <c r="H90" s="60"/>
      <c r="I90" s="33" t="s">
        <v>119</v>
      </c>
      <c r="J90" s="33"/>
      <c r="K90" s="33"/>
      <c r="L90" s="33"/>
      <c r="M90" s="5" t="s">
        <v>0</v>
      </c>
      <c r="N90" s="11">
        <f>SUM(N91+N93+N95)</f>
        <v>272.73603</v>
      </c>
      <c r="O90" s="11">
        <f>SUM(O91+O93+O95)</f>
        <v>272.73603</v>
      </c>
      <c r="P90" s="11"/>
      <c r="Q90" s="11">
        <f>SUM(Q91+Q93+Q95)</f>
        <v>-272.73603</v>
      </c>
      <c r="R90" s="11">
        <f t="shared" si="11"/>
        <v>0</v>
      </c>
      <c r="S90" s="11">
        <f>SUM(S91+S93+S95)</f>
        <v>303.04301000000004</v>
      </c>
      <c r="T90" s="11">
        <f>SUM(S90)</f>
        <v>303.04301000000004</v>
      </c>
      <c r="U90" s="13"/>
      <c r="V90" s="11"/>
      <c r="W90" s="11">
        <f t="shared" si="12"/>
        <v>303.04301000000004</v>
      </c>
    </row>
    <row r="91" spans="1:23" s="1" customFormat="1" ht="24" customHeight="1">
      <c r="A91" s="45" t="s">
        <v>64</v>
      </c>
      <c r="B91" s="46"/>
      <c r="C91" s="46"/>
      <c r="D91" s="46"/>
      <c r="E91" s="47"/>
      <c r="F91" s="40" t="s">
        <v>61</v>
      </c>
      <c r="G91" s="40"/>
      <c r="H91" s="40"/>
      <c r="I91" s="40" t="s">
        <v>77</v>
      </c>
      <c r="J91" s="40"/>
      <c r="K91" s="40"/>
      <c r="L91" s="40"/>
      <c r="M91" s="5" t="s">
        <v>0</v>
      </c>
      <c r="N91" s="11">
        <f>N92</f>
        <v>133.09385</v>
      </c>
      <c r="O91" s="11">
        <f>O92</f>
        <v>133.09385</v>
      </c>
      <c r="P91" s="11"/>
      <c r="Q91" s="11">
        <f>Q92</f>
        <v>-133.09385</v>
      </c>
      <c r="R91" s="11">
        <f t="shared" si="11"/>
        <v>0</v>
      </c>
      <c r="S91" s="10">
        <f>S92</f>
        <v>147.88485</v>
      </c>
      <c r="T91" s="10">
        <f>T92</f>
        <v>147.88485</v>
      </c>
      <c r="U91" s="13"/>
      <c r="V91" s="11"/>
      <c r="W91" s="11">
        <f t="shared" si="12"/>
        <v>147.88485</v>
      </c>
    </row>
    <row r="92" spans="1:23" s="1" customFormat="1" ht="24" customHeight="1">
      <c r="A92" s="29" t="s">
        <v>18</v>
      </c>
      <c r="B92" s="29"/>
      <c r="C92" s="29"/>
      <c r="D92" s="29"/>
      <c r="E92" s="29"/>
      <c r="F92" s="58" t="s">
        <v>61</v>
      </c>
      <c r="G92" s="59"/>
      <c r="H92" s="60"/>
      <c r="I92" s="58" t="s">
        <v>77</v>
      </c>
      <c r="J92" s="59"/>
      <c r="K92" s="59"/>
      <c r="L92" s="60"/>
      <c r="M92" s="5" t="s">
        <v>17</v>
      </c>
      <c r="N92" s="11">
        <v>133.09385</v>
      </c>
      <c r="O92" s="11">
        <f>N92</f>
        <v>133.09385</v>
      </c>
      <c r="P92" s="11"/>
      <c r="Q92" s="11">
        <v>-133.09385</v>
      </c>
      <c r="R92" s="11">
        <f t="shared" si="11"/>
        <v>0</v>
      </c>
      <c r="S92" s="11">
        <v>147.88485</v>
      </c>
      <c r="T92" s="13">
        <f>S92</f>
        <v>147.88485</v>
      </c>
      <c r="U92" s="13"/>
      <c r="V92" s="11"/>
      <c r="W92" s="11">
        <f t="shared" si="12"/>
        <v>147.88485</v>
      </c>
    </row>
    <row r="93" spans="1:23" s="1" customFormat="1" ht="33.75" customHeight="1">
      <c r="A93" s="45" t="s">
        <v>130</v>
      </c>
      <c r="B93" s="46"/>
      <c r="C93" s="46"/>
      <c r="D93" s="46"/>
      <c r="E93" s="47"/>
      <c r="F93" s="58" t="s">
        <v>61</v>
      </c>
      <c r="G93" s="59"/>
      <c r="H93" s="60"/>
      <c r="I93" s="58" t="s">
        <v>77</v>
      </c>
      <c r="J93" s="59"/>
      <c r="K93" s="59"/>
      <c r="L93" s="60"/>
      <c r="M93" s="5" t="s">
        <v>0</v>
      </c>
      <c r="N93" s="11">
        <f>N94</f>
        <v>85.09497</v>
      </c>
      <c r="O93" s="11">
        <f>O94</f>
        <v>85.09497</v>
      </c>
      <c r="P93" s="11"/>
      <c r="Q93" s="11">
        <f>Q94</f>
        <v>-85.09497</v>
      </c>
      <c r="R93" s="11">
        <f t="shared" si="11"/>
        <v>0</v>
      </c>
      <c r="S93" s="10">
        <f>S94</f>
        <v>94.54956</v>
      </c>
      <c r="T93" s="10">
        <f>T94</f>
        <v>94.54956</v>
      </c>
      <c r="U93" s="13"/>
      <c r="V93" s="11"/>
      <c r="W93" s="11">
        <f t="shared" si="12"/>
        <v>94.54956</v>
      </c>
    </row>
    <row r="94" spans="1:23" s="1" customFormat="1" ht="24" customHeight="1">
      <c r="A94" s="45" t="s">
        <v>18</v>
      </c>
      <c r="B94" s="46"/>
      <c r="C94" s="46"/>
      <c r="D94" s="46"/>
      <c r="E94" s="47"/>
      <c r="F94" s="58" t="s">
        <v>61</v>
      </c>
      <c r="G94" s="59"/>
      <c r="H94" s="60"/>
      <c r="I94" s="58" t="s">
        <v>77</v>
      </c>
      <c r="J94" s="59"/>
      <c r="K94" s="59"/>
      <c r="L94" s="60"/>
      <c r="M94" s="5" t="s">
        <v>17</v>
      </c>
      <c r="N94" s="11">
        <v>85.09497</v>
      </c>
      <c r="O94" s="11">
        <f>N94</f>
        <v>85.09497</v>
      </c>
      <c r="P94" s="11"/>
      <c r="Q94" s="11">
        <v>-85.09497</v>
      </c>
      <c r="R94" s="11">
        <f t="shared" si="11"/>
        <v>0</v>
      </c>
      <c r="S94" s="11">
        <v>94.54956</v>
      </c>
      <c r="T94" s="13">
        <f>S94</f>
        <v>94.54956</v>
      </c>
      <c r="U94" s="13"/>
      <c r="V94" s="11"/>
      <c r="W94" s="11">
        <f t="shared" si="12"/>
        <v>94.54956</v>
      </c>
    </row>
    <row r="95" spans="1:23" s="1" customFormat="1" ht="24" customHeight="1">
      <c r="A95" s="45" t="s">
        <v>131</v>
      </c>
      <c r="B95" s="46"/>
      <c r="C95" s="46"/>
      <c r="D95" s="46"/>
      <c r="E95" s="47"/>
      <c r="F95" s="58" t="s">
        <v>61</v>
      </c>
      <c r="G95" s="59"/>
      <c r="H95" s="60"/>
      <c r="I95" s="58" t="s">
        <v>77</v>
      </c>
      <c r="J95" s="59"/>
      <c r="K95" s="59"/>
      <c r="L95" s="60"/>
      <c r="M95" s="5" t="s">
        <v>0</v>
      </c>
      <c r="N95" s="11">
        <f>N96</f>
        <v>54.54721</v>
      </c>
      <c r="O95" s="11">
        <f>O96</f>
        <v>54.54721</v>
      </c>
      <c r="P95" s="11"/>
      <c r="Q95" s="11">
        <f>Q96</f>
        <v>-54.54721</v>
      </c>
      <c r="R95" s="11">
        <f t="shared" si="11"/>
        <v>0</v>
      </c>
      <c r="S95" s="10">
        <f>S96</f>
        <v>60.6086</v>
      </c>
      <c r="T95" s="10">
        <f>T96</f>
        <v>60.6086</v>
      </c>
      <c r="U95" s="13"/>
      <c r="V95" s="11"/>
      <c r="W95" s="11">
        <f t="shared" si="12"/>
        <v>60.6086</v>
      </c>
    </row>
    <row r="96" spans="1:23" s="1" customFormat="1" ht="24" customHeight="1">
      <c r="A96" s="45" t="s">
        <v>18</v>
      </c>
      <c r="B96" s="46"/>
      <c r="C96" s="46"/>
      <c r="D96" s="46"/>
      <c r="E96" s="47"/>
      <c r="F96" s="58" t="s">
        <v>61</v>
      </c>
      <c r="G96" s="59"/>
      <c r="H96" s="60"/>
      <c r="I96" s="58" t="s">
        <v>77</v>
      </c>
      <c r="J96" s="59"/>
      <c r="K96" s="59"/>
      <c r="L96" s="60"/>
      <c r="M96" s="5" t="s">
        <v>17</v>
      </c>
      <c r="N96" s="11">
        <v>54.54721</v>
      </c>
      <c r="O96" s="11">
        <f>N96</f>
        <v>54.54721</v>
      </c>
      <c r="P96" s="11"/>
      <c r="Q96" s="11">
        <v>-54.54721</v>
      </c>
      <c r="R96" s="11">
        <f t="shared" si="11"/>
        <v>0</v>
      </c>
      <c r="S96" s="11">
        <v>60.6086</v>
      </c>
      <c r="T96" s="13">
        <f>S96</f>
        <v>60.6086</v>
      </c>
      <c r="U96" s="13"/>
      <c r="V96" s="11"/>
      <c r="W96" s="11">
        <f t="shared" si="12"/>
        <v>60.6086</v>
      </c>
    </row>
    <row r="97" spans="1:23" s="1" customFormat="1" ht="15" customHeight="1">
      <c r="A97" s="39" t="s">
        <v>88</v>
      </c>
      <c r="B97" s="39"/>
      <c r="C97" s="39"/>
      <c r="D97" s="39"/>
      <c r="E97" s="39"/>
      <c r="F97" s="36" t="s">
        <v>89</v>
      </c>
      <c r="G97" s="36"/>
      <c r="H97" s="36"/>
      <c r="I97" s="38" t="s">
        <v>0</v>
      </c>
      <c r="J97" s="38"/>
      <c r="K97" s="38"/>
      <c r="L97" s="38"/>
      <c r="M97" s="6" t="s">
        <v>0</v>
      </c>
      <c r="N97" s="21">
        <f aca="true" t="shared" si="15" ref="N97:U97">N98+N106</f>
        <v>255</v>
      </c>
      <c r="O97" s="21">
        <f t="shared" si="15"/>
        <v>255</v>
      </c>
      <c r="P97" s="21">
        <f t="shared" si="15"/>
        <v>0</v>
      </c>
      <c r="Q97" s="21"/>
      <c r="R97" s="23">
        <f t="shared" si="11"/>
        <v>255</v>
      </c>
      <c r="S97" s="21">
        <f t="shared" si="15"/>
        <v>265</v>
      </c>
      <c r="T97" s="21">
        <f t="shared" si="15"/>
        <v>265</v>
      </c>
      <c r="U97" s="21">
        <f t="shared" si="15"/>
        <v>0</v>
      </c>
      <c r="V97" s="21"/>
      <c r="W97" s="23">
        <f t="shared" si="12"/>
        <v>265</v>
      </c>
    </row>
    <row r="98" spans="1:23" s="1" customFormat="1" ht="24" customHeight="1">
      <c r="A98" s="44" t="s">
        <v>66</v>
      </c>
      <c r="B98" s="44"/>
      <c r="C98" s="44"/>
      <c r="D98" s="44"/>
      <c r="E98" s="44"/>
      <c r="F98" s="38" t="s">
        <v>65</v>
      </c>
      <c r="G98" s="38"/>
      <c r="H98" s="38"/>
      <c r="I98" s="38" t="s">
        <v>0</v>
      </c>
      <c r="J98" s="38"/>
      <c r="K98" s="38"/>
      <c r="L98" s="38"/>
      <c r="M98" s="6" t="s">
        <v>0</v>
      </c>
      <c r="N98" s="21">
        <f>N99</f>
        <v>45</v>
      </c>
      <c r="O98" s="21">
        <f>O99</f>
        <v>45</v>
      </c>
      <c r="P98" s="21"/>
      <c r="Q98" s="21"/>
      <c r="R98" s="11">
        <f t="shared" si="11"/>
        <v>45</v>
      </c>
      <c r="S98" s="21">
        <f>S99</f>
        <v>45</v>
      </c>
      <c r="T98" s="21">
        <f>T99</f>
        <v>45</v>
      </c>
      <c r="U98" s="12"/>
      <c r="V98" s="21"/>
      <c r="W98" s="11">
        <f t="shared" si="12"/>
        <v>45</v>
      </c>
    </row>
    <row r="99" spans="1:23" s="1" customFormat="1" ht="24" customHeight="1">
      <c r="A99" s="29" t="s">
        <v>90</v>
      </c>
      <c r="B99" s="29"/>
      <c r="C99" s="29"/>
      <c r="D99" s="29"/>
      <c r="E99" s="29"/>
      <c r="F99" s="40" t="s">
        <v>65</v>
      </c>
      <c r="G99" s="40"/>
      <c r="H99" s="40"/>
      <c r="I99" s="33" t="s">
        <v>124</v>
      </c>
      <c r="J99" s="33"/>
      <c r="K99" s="33"/>
      <c r="L99" s="33"/>
      <c r="M99" s="5" t="s">
        <v>0</v>
      </c>
      <c r="N99" s="11">
        <f>N100+N103</f>
        <v>45</v>
      </c>
      <c r="O99" s="11">
        <f>O100+O103</f>
        <v>45</v>
      </c>
      <c r="P99" s="11"/>
      <c r="Q99" s="11"/>
      <c r="R99" s="11">
        <f t="shared" si="11"/>
        <v>45</v>
      </c>
      <c r="S99" s="11">
        <f>S100+S103</f>
        <v>45</v>
      </c>
      <c r="T99" s="11">
        <f>T100+T103</f>
        <v>45</v>
      </c>
      <c r="U99" s="13"/>
      <c r="V99" s="11"/>
      <c r="W99" s="11">
        <f t="shared" si="12"/>
        <v>45</v>
      </c>
    </row>
    <row r="100" spans="1:23" s="1" customFormat="1" ht="33" customHeight="1">
      <c r="A100" s="29" t="s">
        <v>91</v>
      </c>
      <c r="B100" s="29"/>
      <c r="C100" s="29"/>
      <c r="D100" s="29"/>
      <c r="E100" s="29"/>
      <c r="F100" s="40" t="s">
        <v>65</v>
      </c>
      <c r="G100" s="40"/>
      <c r="H100" s="40"/>
      <c r="I100" s="49" t="s">
        <v>125</v>
      </c>
      <c r="J100" s="50"/>
      <c r="K100" s="50"/>
      <c r="L100" s="51"/>
      <c r="M100" s="5" t="s">
        <v>0</v>
      </c>
      <c r="N100" s="11">
        <f>N101</f>
        <v>30</v>
      </c>
      <c r="O100" s="11">
        <f>O101</f>
        <v>30</v>
      </c>
      <c r="P100" s="11"/>
      <c r="Q100" s="11"/>
      <c r="R100" s="11">
        <f t="shared" si="11"/>
        <v>30</v>
      </c>
      <c r="S100" s="11">
        <f>S101</f>
        <v>30</v>
      </c>
      <c r="T100" s="11">
        <f>T101</f>
        <v>30</v>
      </c>
      <c r="U100" s="13"/>
      <c r="V100" s="11"/>
      <c r="W100" s="11">
        <f t="shared" si="12"/>
        <v>30</v>
      </c>
    </row>
    <row r="101" spans="1:23" s="1" customFormat="1" ht="13.5" customHeight="1">
      <c r="A101" s="48" t="s">
        <v>28</v>
      </c>
      <c r="B101" s="48"/>
      <c r="C101" s="48"/>
      <c r="D101" s="48"/>
      <c r="E101" s="48"/>
      <c r="F101" s="63" t="s">
        <v>65</v>
      </c>
      <c r="G101" s="64"/>
      <c r="H101" s="65"/>
      <c r="I101" s="33" t="s">
        <v>129</v>
      </c>
      <c r="J101" s="33"/>
      <c r="K101" s="33"/>
      <c r="L101" s="33"/>
      <c r="M101" s="7" t="s">
        <v>0</v>
      </c>
      <c r="N101" s="22">
        <f>N102</f>
        <v>30</v>
      </c>
      <c r="O101" s="22">
        <f>O102</f>
        <v>30</v>
      </c>
      <c r="P101" s="13"/>
      <c r="Q101" s="13"/>
      <c r="R101" s="11">
        <f t="shared" si="11"/>
        <v>30</v>
      </c>
      <c r="S101" s="13">
        <f>S102</f>
        <v>30</v>
      </c>
      <c r="T101" s="13">
        <f>T102</f>
        <v>30</v>
      </c>
      <c r="U101" s="13"/>
      <c r="V101" s="13"/>
      <c r="W101" s="11">
        <f t="shared" si="12"/>
        <v>30</v>
      </c>
    </row>
    <row r="102" spans="1:23" s="1" customFormat="1" ht="24" customHeight="1">
      <c r="A102" s="29" t="s">
        <v>18</v>
      </c>
      <c r="B102" s="29"/>
      <c r="C102" s="29"/>
      <c r="D102" s="29"/>
      <c r="E102" s="29"/>
      <c r="F102" s="40" t="s">
        <v>65</v>
      </c>
      <c r="G102" s="40"/>
      <c r="H102" s="40"/>
      <c r="I102" s="33" t="s">
        <v>129</v>
      </c>
      <c r="J102" s="33"/>
      <c r="K102" s="33"/>
      <c r="L102" s="33"/>
      <c r="M102" s="5" t="s">
        <v>17</v>
      </c>
      <c r="N102" s="11">
        <v>30</v>
      </c>
      <c r="O102" s="11">
        <f>N102</f>
        <v>30</v>
      </c>
      <c r="P102" s="11"/>
      <c r="Q102" s="11"/>
      <c r="R102" s="11">
        <f t="shared" si="11"/>
        <v>30</v>
      </c>
      <c r="S102" s="11">
        <v>30</v>
      </c>
      <c r="T102" s="13">
        <f>S102</f>
        <v>30</v>
      </c>
      <c r="U102" s="13"/>
      <c r="V102" s="11"/>
      <c r="W102" s="11">
        <f t="shared" si="12"/>
        <v>30</v>
      </c>
    </row>
    <row r="103" spans="1:23" s="1" customFormat="1" ht="21" customHeight="1">
      <c r="A103" s="29" t="s">
        <v>92</v>
      </c>
      <c r="B103" s="29"/>
      <c r="C103" s="29"/>
      <c r="D103" s="29"/>
      <c r="E103" s="29"/>
      <c r="F103" s="40" t="s">
        <v>65</v>
      </c>
      <c r="G103" s="40"/>
      <c r="H103" s="40"/>
      <c r="I103" s="33" t="s">
        <v>127</v>
      </c>
      <c r="J103" s="33"/>
      <c r="K103" s="33"/>
      <c r="L103" s="33"/>
      <c r="M103" s="5" t="s">
        <v>0</v>
      </c>
      <c r="N103" s="11">
        <f>N104</f>
        <v>15</v>
      </c>
      <c r="O103" s="11">
        <f>O104</f>
        <v>15</v>
      </c>
      <c r="P103" s="11"/>
      <c r="Q103" s="11"/>
      <c r="R103" s="11">
        <f t="shared" si="11"/>
        <v>15</v>
      </c>
      <c r="S103" s="11">
        <f>S104</f>
        <v>15</v>
      </c>
      <c r="T103" s="11">
        <f>T104</f>
        <v>15</v>
      </c>
      <c r="U103" s="13"/>
      <c r="V103" s="11"/>
      <c r="W103" s="11">
        <f t="shared" si="12"/>
        <v>15</v>
      </c>
    </row>
    <row r="104" spans="1:23" s="1" customFormat="1" ht="24" customHeight="1">
      <c r="A104" s="29" t="s">
        <v>14</v>
      </c>
      <c r="B104" s="29"/>
      <c r="C104" s="29"/>
      <c r="D104" s="29"/>
      <c r="E104" s="29"/>
      <c r="F104" s="40" t="s">
        <v>65</v>
      </c>
      <c r="G104" s="40"/>
      <c r="H104" s="40"/>
      <c r="I104" s="33" t="s">
        <v>132</v>
      </c>
      <c r="J104" s="33"/>
      <c r="K104" s="33"/>
      <c r="L104" s="33"/>
      <c r="M104" s="5" t="s">
        <v>0</v>
      </c>
      <c r="N104" s="11">
        <f>N105</f>
        <v>15</v>
      </c>
      <c r="O104" s="11">
        <f>O105</f>
        <v>15</v>
      </c>
      <c r="P104" s="10"/>
      <c r="Q104" s="10"/>
      <c r="R104" s="11">
        <f t="shared" si="11"/>
        <v>15</v>
      </c>
      <c r="S104" s="10">
        <f>S105</f>
        <v>15</v>
      </c>
      <c r="T104" s="10">
        <f>T105</f>
        <v>15</v>
      </c>
      <c r="U104" s="13"/>
      <c r="V104" s="10"/>
      <c r="W104" s="11">
        <f t="shared" si="12"/>
        <v>15</v>
      </c>
    </row>
    <row r="105" spans="1:23" s="1" customFormat="1" ht="24" customHeight="1">
      <c r="A105" s="29" t="s">
        <v>18</v>
      </c>
      <c r="B105" s="29"/>
      <c r="C105" s="29"/>
      <c r="D105" s="29"/>
      <c r="E105" s="29"/>
      <c r="F105" s="40" t="s">
        <v>65</v>
      </c>
      <c r="G105" s="40"/>
      <c r="H105" s="40"/>
      <c r="I105" s="33" t="s">
        <v>132</v>
      </c>
      <c r="J105" s="33"/>
      <c r="K105" s="33"/>
      <c r="L105" s="33"/>
      <c r="M105" s="5" t="s">
        <v>17</v>
      </c>
      <c r="N105" s="11">
        <v>15</v>
      </c>
      <c r="O105" s="11">
        <f>N105</f>
        <v>15</v>
      </c>
      <c r="P105" s="11"/>
      <c r="Q105" s="11"/>
      <c r="R105" s="11">
        <f t="shared" si="11"/>
        <v>15</v>
      </c>
      <c r="S105" s="11">
        <v>15</v>
      </c>
      <c r="T105" s="13">
        <f>S105</f>
        <v>15</v>
      </c>
      <c r="U105" s="13"/>
      <c r="V105" s="11"/>
      <c r="W105" s="11">
        <f t="shared" si="12"/>
        <v>15</v>
      </c>
    </row>
    <row r="106" spans="1:23" s="1" customFormat="1" ht="13.5" customHeight="1">
      <c r="A106" s="44" t="s">
        <v>68</v>
      </c>
      <c r="B106" s="44"/>
      <c r="C106" s="44"/>
      <c r="D106" s="44"/>
      <c r="E106" s="44"/>
      <c r="F106" s="38" t="s">
        <v>67</v>
      </c>
      <c r="G106" s="38"/>
      <c r="H106" s="38"/>
      <c r="I106" s="38" t="s">
        <v>0</v>
      </c>
      <c r="J106" s="38"/>
      <c r="K106" s="38"/>
      <c r="L106" s="38"/>
      <c r="M106" s="6" t="s">
        <v>0</v>
      </c>
      <c r="N106" s="21">
        <f>N107</f>
        <v>210</v>
      </c>
      <c r="O106" s="21">
        <f aca="true" t="shared" si="16" ref="O106:T108">O107</f>
        <v>210</v>
      </c>
      <c r="P106" s="21"/>
      <c r="Q106" s="21"/>
      <c r="R106" s="23">
        <f t="shared" si="11"/>
        <v>210</v>
      </c>
      <c r="S106" s="21">
        <f t="shared" si="16"/>
        <v>220</v>
      </c>
      <c r="T106" s="21">
        <f t="shared" si="16"/>
        <v>220</v>
      </c>
      <c r="U106" s="12"/>
      <c r="V106" s="21"/>
      <c r="W106" s="23">
        <f t="shared" si="12"/>
        <v>220</v>
      </c>
    </row>
    <row r="107" spans="1:23" s="1" customFormat="1" ht="24" customHeight="1">
      <c r="A107" s="29" t="s">
        <v>120</v>
      </c>
      <c r="B107" s="29"/>
      <c r="C107" s="29"/>
      <c r="D107" s="29"/>
      <c r="E107" s="29"/>
      <c r="F107" s="40" t="s">
        <v>67</v>
      </c>
      <c r="G107" s="40"/>
      <c r="H107" s="40"/>
      <c r="I107" s="33" t="s">
        <v>121</v>
      </c>
      <c r="J107" s="33"/>
      <c r="K107" s="33"/>
      <c r="L107" s="33"/>
      <c r="M107" s="5" t="s">
        <v>0</v>
      </c>
      <c r="N107" s="11">
        <f>N108</f>
        <v>210</v>
      </c>
      <c r="O107" s="11">
        <f t="shared" si="16"/>
        <v>210</v>
      </c>
      <c r="P107" s="11"/>
      <c r="Q107" s="11"/>
      <c r="R107" s="11">
        <f t="shared" si="11"/>
        <v>210</v>
      </c>
      <c r="S107" s="11">
        <f t="shared" si="16"/>
        <v>220</v>
      </c>
      <c r="T107" s="11">
        <f t="shared" si="16"/>
        <v>220</v>
      </c>
      <c r="U107" s="13"/>
      <c r="V107" s="11"/>
      <c r="W107" s="11">
        <f t="shared" si="12"/>
        <v>220</v>
      </c>
    </row>
    <row r="108" spans="1:23" s="1" customFormat="1" ht="15" customHeight="1">
      <c r="A108" s="29" t="s">
        <v>122</v>
      </c>
      <c r="B108" s="29"/>
      <c r="C108" s="29"/>
      <c r="D108" s="29"/>
      <c r="E108" s="29"/>
      <c r="F108" s="40" t="s">
        <v>67</v>
      </c>
      <c r="G108" s="40"/>
      <c r="H108" s="40"/>
      <c r="I108" s="33" t="s">
        <v>123</v>
      </c>
      <c r="J108" s="33"/>
      <c r="K108" s="33"/>
      <c r="L108" s="33"/>
      <c r="M108" s="5" t="s">
        <v>0</v>
      </c>
      <c r="N108" s="11">
        <f>N109</f>
        <v>210</v>
      </c>
      <c r="O108" s="11">
        <f t="shared" si="16"/>
        <v>210</v>
      </c>
      <c r="P108" s="11"/>
      <c r="Q108" s="11"/>
      <c r="R108" s="11">
        <f t="shared" si="11"/>
        <v>210</v>
      </c>
      <c r="S108" s="11">
        <f t="shared" si="16"/>
        <v>220</v>
      </c>
      <c r="T108" s="11">
        <f t="shared" si="16"/>
        <v>220</v>
      </c>
      <c r="U108" s="13"/>
      <c r="V108" s="11"/>
      <c r="W108" s="11">
        <f t="shared" si="12"/>
        <v>220</v>
      </c>
    </row>
    <row r="109" spans="1:23" s="1" customFormat="1" ht="13.5" customHeight="1">
      <c r="A109" s="29" t="s">
        <v>28</v>
      </c>
      <c r="B109" s="29"/>
      <c r="C109" s="29"/>
      <c r="D109" s="29"/>
      <c r="E109" s="29"/>
      <c r="F109" s="40" t="s">
        <v>67</v>
      </c>
      <c r="G109" s="40"/>
      <c r="H109" s="40"/>
      <c r="I109" s="40" t="s">
        <v>69</v>
      </c>
      <c r="J109" s="40"/>
      <c r="K109" s="40"/>
      <c r="L109" s="40"/>
      <c r="M109" s="5" t="s">
        <v>0</v>
      </c>
      <c r="N109" s="11">
        <f>N110</f>
        <v>210</v>
      </c>
      <c r="O109" s="11">
        <f>O110</f>
        <v>210</v>
      </c>
      <c r="P109" s="10"/>
      <c r="Q109" s="10"/>
      <c r="R109" s="11">
        <f t="shared" si="11"/>
        <v>210</v>
      </c>
      <c r="S109" s="10">
        <f>S110</f>
        <v>220</v>
      </c>
      <c r="T109" s="10">
        <f>T110</f>
        <v>220</v>
      </c>
      <c r="U109" s="13"/>
      <c r="V109" s="10"/>
      <c r="W109" s="11">
        <f t="shared" si="12"/>
        <v>220</v>
      </c>
    </row>
    <row r="110" spans="1:23" s="1" customFormat="1" ht="24" customHeight="1">
      <c r="A110" s="29" t="s">
        <v>18</v>
      </c>
      <c r="B110" s="29"/>
      <c r="C110" s="29"/>
      <c r="D110" s="29"/>
      <c r="E110" s="29"/>
      <c r="F110" s="40" t="s">
        <v>67</v>
      </c>
      <c r="G110" s="40"/>
      <c r="H110" s="40"/>
      <c r="I110" s="40" t="s">
        <v>69</v>
      </c>
      <c r="J110" s="40"/>
      <c r="K110" s="40"/>
      <c r="L110" s="40"/>
      <c r="M110" s="5" t="s">
        <v>17</v>
      </c>
      <c r="N110" s="11">
        <v>210</v>
      </c>
      <c r="O110" s="11">
        <f>N110</f>
        <v>210</v>
      </c>
      <c r="P110" s="11"/>
      <c r="Q110" s="11"/>
      <c r="R110" s="11">
        <f t="shared" si="11"/>
        <v>210</v>
      </c>
      <c r="S110" s="11">
        <v>220</v>
      </c>
      <c r="T110" s="13">
        <f>S110</f>
        <v>220</v>
      </c>
      <c r="U110" s="13"/>
      <c r="V110" s="11"/>
      <c r="W110" s="11">
        <f t="shared" si="12"/>
        <v>220</v>
      </c>
    </row>
    <row r="111" spans="1:23" s="1" customFormat="1" ht="23.25" customHeight="1">
      <c r="A111" s="35" t="s">
        <v>161</v>
      </c>
      <c r="B111" s="35"/>
      <c r="C111" s="35"/>
      <c r="D111" s="35"/>
      <c r="E111" s="35"/>
      <c r="F111" s="36" t="s">
        <v>151</v>
      </c>
      <c r="G111" s="36"/>
      <c r="H111" s="36"/>
      <c r="I111" s="36" t="s">
        <v>0</v>
      </c>
      <c r="J111" s="36"/>
      <c r="K111" s="36"/>
      <c r="L111" s="36"/>
      <c r="M111" s="6" t="s">
        <v>0</v>
      </c>
      <c r="N111" s="21">
        <f>N112</f>
        <v>0</v>
      </c>
      <c r="O111" s="21">
        <f aca="true" t="shared" si="17" ref="O111:T113">O112</f>
        <v>0</v>
      </c>
      <c r="P111" s="21"/>
      <c r="Q111" s="23">
        <f>Q112</f>
        <v>11.57</v>
      </c>
      <c r="R111" s="23">
        <f t="shared" si="11"/>
        <v>11.57</v>
      </c>
      <c r="S111" s="21">
        <f t="shared" si="17"/>
        <v>0</v>
      </c>
      <c r="T111" s="21">
        <f t="shared" si="17"/>
        <v>0</v>
      </c>
      <c r="U111" s="12"/>
      <c r="V111" s="21">
        <f>V112</f>
        <v>11.57</v>
      </c>
      <c r="W111" s="23">
        <f aca="true" t="shared" si="18" ref="W111:W116">S111+V111</f>
        <v>11.57</v>
      </c>
    </row>
    <row r="112" spans="1:23" s="1" customFormat="1" ht="15" customHeight="1">
      <c r="A112" s="35" t="s">
        <v>158</v>
      </c>
      <c r="B112" s="35"/>
      <c r="C112" s="35"/>
      <c r="D112" s="35"/>
      <c r="E112" s="35"/>
      <c r="F112" s="37" t="s">
        <v>152</v>
      </c>
      <c r="G112" s="37"/>
      <c r="H112" s="37"/>
      <c r="I112" s="36" t="s">
        <v>0</v>
      </c>
      <c r="J112" s="36"/>
      <c r="K112" s="36"/>
      <c r="L112" s="36"/>
      <c r="M112" s="5" t="s">
        <v>0</v>
      </c>
      <c r="N112" s="11">
        <f>N113</f>
        <v>0</v>
      </c>
      <c r="O112" s="11">
        <f t="shared" si="17"/>
        <v>0</v>
      </c>
      <c r="P112" s="11"/>
      <c r="Q112" s="11">
        <f>Q113</f>
        <v>11.57</v>
      </c>
      <c r="R112" s="11">
        <f t="shared" si="11"/>
        <v>11.57</v>
      </c>
      <c r="S112" s="11">
        <f t="shared" si="17"/>
        <v>0</v>
      </c>
      <c r="T112" s="11">
        <f t="shared" si="17"/>
        <v>0</v>
      </c>
      <c r="U112" s="13"/>
      <c r="V112" s="11">
        <f>V113</f>
        <v>11.57</v>
      </c>
      <c r="W112" s="11">
        <f t="shared" si="18"/>
        <v>11.57</v>
      </c>
    </row>
    <row r="113" spans="1:23" s="1" customFormat="1" ht="24" customHeight="1">
      <c r="A113" s="29" t="s">
        <v>90</v>
      </c>
      <c r="B113" s="29"/>
      <c r="C113" s="29"/>
      <c r="D113" s="29"/>
      <c r="E113" s="29"/>
      <c r="F113" s="30" t="s">
        <v>152</v>
      </c>
      <c r="G113" s="30"/>
      <c r="H113" s="30"/>
      <c r="I113" s="33" t="s">
        <v>124</v>
      </c>
      <c r="J113" s="33"/>
      <c r="K113" s="33"/>
      <c r="L113" s="33"/>
      <c r="M113" s="5" t="s">
        <v>0</v>
      </c>
      <c r="N113" s="11">
        <f>N114</f>
        <v>0</v>
      </c>
      <c r="O113" s="11">
        <f t="shared" si="17"/>
        <v>0</v>
      </c>
      <c r="P113" s="11"/>
      <c r="Q113" s="11">
        <f>Q114</f>
        <v>11.57</v>
      </c>
      <c r="R113" s="11">
        <f t="shared" si="11"/>
        <v>11.57</v>
      </c>
      <c r="S113" s="11">
        <f t="shared" si="17"/>
        <v>0</v>
      </c>
      <c r="T113" s="11">
        <f t="shared" si="17"/>
        <v>0</v>
      </c>
      <c r="U113" s="13"/>
      <c r="V113" s="11">
        <f>V114</f>
        <v>11.57</v>
      </c>
      <c r="W113" s="11">
        <f t="shared" si="18"/>
        <v>11.57</v>
      </c>
    </row>
    <row r="114" spans="1:23" s="1" customFormat="1" ht="24" customHeight="1">
      <c r="A114" s="29" t="s">
        <v>159</v>
      </c>
      <c r="B114" s="29"/>
      <c r="C114" s="29"/>
      <c r="D114" s="29"/>
      <c r="E114" s="29"/>
      <c r="F114" s="30" t="s">
        <v>152</v>
      </c>
      <c r="G114" s="30"/>
      <c r="H114" s="30"/>
      <c r="I114" s="33" t="s">
        <v>153</v>
      </c>
      <c r="J114" s="33"/>
      <c r="K114" s="33"/>
      <c r="L114" s="33"/>
      <c r="M114" s="5" t="s">
        <v>0</v>
      </c>
      <c r="N114" s="11">
        <f>N115</f>
        <v>0</v>
      </c>
      <c r="O114" s="11">
        <f>O115</f>
        <v>0</v>
      </c>
      <c r="P114" s="10"/>
      <c r="Q114" s="11">
        <f>Q115</f>
        <v>11.57</v>
      </c>
      <c r="R114" s="11">
        <f t="shared" si="11"/>
        <v>11.57</v>
      </c>
      <c r="S114" s="10">
        <f>S115</f>
        <v>0</v>
      </c>
      <c r="T114" s="10">
        <f>T115</f>
        <v>0</v>
      </c>
      <c r="U114" s="13"/>
      <c r="V114" s="10">
        <f>V115</f>
        <v>11.57</v>
      </c>
      <c r="W114" s="11">
        <f t="shared" si="18"/>
        <v>11.57</v>
      </c>
    </row>
    <row r="115" spans="1:23" s="1" customFormat="1" ht="34.5" customHeight="1">
      <c r="A115" s="32" t="s">
        <v>154</v>
      </c>
      <c r="B115" s="32"/>
      <c r="C115" s="32"/>
      <c r="D115" s="32"/>
      <c r="E115" s="32"/>
      <c r="F115" s="30" t="s">
        <v>152</v>
      </c>
      <c r="G115" s="30"/>
      <c r="H115" s="30"/>
      <c r="I115" s="31" t="s">
        <v>155</v>
      </c>
      <c r="J115" s="31"/>
      <c r="K115" s="31"/>
      <c r="L115" s="31"/>
      <c r="M115" s="5" t="s">
        <v>0</v>
      </c>
      <c r="N115" s="11">
        <f>N116</f>
        <v>0</v>
      </c>
      <c r="O115" s="11">
        <f>N115</f>
        <v>0</v>
      </c>
      <c r="P115" s="11"/>
      <c r="Q115" s="11">
        <f>Q116</f>
        <v>11.57</v>
      </c>
      <c r="R115" s="11">
        <f t="shared" si="11"/>
        <v>11.57</v>
      </c>
      <c r="S115" s="11">
        <f>S116</f>
        <v>0</v>
      </c>
      <c r="T115" s="13">
        <f>S115</f>
        <v>0</v>
      </c>
      <c r="U115" s="13"/>
      <c r="V115" s="11">
        <f>V116</f>
        <v>11.57</v>
      </c>
      <c r="W115" s="11">
        <f t="shared" si="18"/>
        <v>11.57</v>
      </c>
    </row>
    <row r="116" spans="1:23" s="1" customFormat="1" ht="17.25" customHeight="1">
      <c r="A116" s="29" t="s">
        <v>156</v>
      </c>
      <c r="B116" s="29"/>
      <c r="C116" s="29"/>
      <c r="D116" s="29"/>
      <c r="E116" s="29"/>
      <c r="F116" s="30" t="s">
        <v>152</v>
      </c>
      <c r="G116" s="30"/>
      <c r="H116" s="30"/>
      <c r="I116" s="31" t="s">
        <v>155</v>
      </c>
      <c r="J116" s="31"/>
      <c r="K116" s="31"/>
      <c r="L116" s="31"/>
      <c r="M116" s="5" t="s">
        <v>157</v>
      </c>
      <c r="N116" s="11">
        <v>0</v>
      </c>
      <c r="O116" s="11">
        <f>N116</f>
        <v>0</v>
      </c>
      <c r="P116" s="11"/>
      <c r="Q116" s="11">
        <v>11.57</v>
      </c>
      <c r="R116" s="11">
        <f>N116+Q116</f>
        <v>11.57</v>
      </c>
      <c r="S116" s="11">
        <v>0</v>
      </c>
      <c r="T116" s="13">
        <f>S116</f>
        <v>0</v>
      </c>
      <c r="U116" s="13"/>
      <c r="V116" s="11">
        <v>11.57</v>
      </c>
      <c r="W116" s="11">
        <f t="shared" si="18"/>
        <v>11.57</v>
      </c>
    </row>
    <row r="117" spans="1:23" s="1" customFormat="1" ht="15" customHeight="1">
      <c r="A117" s="41" t="s">
        <v>71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N117" s="23">
        <f>SUM(O117:P117)</f>
        <v>27230.414230000002</v>
      </c>
      <c r="O117" s="23">
        <f>SUM(O10)</f>
        <v>26949.44223</v>
      </c>
      <c r="P117" s="23">
        <f>SUM(P10)</f>
        <v>280.972</v>
      </c>
      <c r="Q117" s="23">
        <f>SUM(Q10)</f>
        <v>-272.73603</v>
      </c>
      <c r="R117" s="23">
        <f t="shared" si="11"/>
        <v>26957.678200000002</v>
      </c>
      <c r="S117" s="23">
        <f>SUM(T117:U117)</f>
        <v>27707.29551</v>
      </c>
      <c r="T117" s="23">
        <f>SUM(T10)</f>
        <v>27416.36151</v>
      </c>
      <c r="U117" s="23">
        <f>SUM(U10)</f>
        <v>290.93399999999997</v>
      </c>
      <c r="V117" s="23">
        <f>SUM(V10)</f>
        <v>0</v>
      </c>
      <c r="W117" s="23">
        <f t="shared" si="12"/>
        <v>27707.29551</v>
      </c>
    </row>
  </sheetData>
  <sheetProtection/>
  <mergeCells count="336">
    <mergeCell ref="F77:H77"/>
    <mergeCell ref="I77:L77"/>
    <mergeCell ref="F85:H85"/>
    <mergeCell ref="I85:L85"/>
    <mergeCell ref="I84:L84"/>
    <mergeCell ref="A80:E80"/>
    <mergeCell ref="A79:E79"/>
    <mergeCell ref="F79:H79"/>
    <mergeCell ref="I79:L79"/>
    <mergeCell ref="F80:H80"/>
    <mergeCell ref="A90:E90"/>
    <mergeCell ref="A91:E91"/>
    <mergeCell ref="F90:H90"/>
    <mergeCell ref="I94:L94"/>
    <mergeCell ref="F94:H94"/>
    <mergeCell ref="A94:E94"/>
    <mergeCell ref="F92:H92"/>
    <mergeCell ref="I92:L92"/>
    <mergeCell ref="A93:E93"/>
    <mergeCell ref="I91:L91"/>
    <mergeCell ref="A95:E95"/>
    <mergeCell ref="A67:E67"/>
    <mergeCell ref="A76:E76"/>
    <mergeCell ref="F76:H76"/>
    <mergeCell ref="I76:L76"/>
    <mergeCell ref="A77:E77"/>
    <mergeCell ref="A83:E83"/>
    <mergeCell ref="A85:E85"/>
    <mergeCell ref="F83:H83"/>
    <mergeCell ref="F106:H106"/>
    <mergeCell ref="A107:E107"/>
    <mergeCell ref="F107:H107"/>
    <mergeCell ref="I107:L107"/>
    <mergeCell ref="A98:E98"/>
    <mergeCell ref="I95:L95"/>
    <mergeCell ref="A96:E96"/>
    <mergeCell ref="F95:H95"/>
    <mergeCell ref="F101:H101"/>
    <mergeCell ref="I96:L96"/>
    <mergeCell ref="I99:L99"/>
    <mergeCell ref="A100:E100"/>
    <mergeCell ref="F100:H100"/>
    <mergeCell ref="I100:L100"/>
    <mergeCell ref="F96:H96"/>
    <mergeCell ref="F69:H69"/>
    <mergeCell ref="A78:E78"/>
    <mergeCell ref="F78:H78"/>
    <mergeCell ref="I78:L78"/>
    <mergeCell ref="A71:E71"/>
    <mergeCell ref="F71:H71"/>
    <mergeCell ref="I71:L71"/>
    <mergeCell ref="A74:E74"/>
    <mergeCell ref="A73:E73"/>
    <mergeCell ref="F73:H73"/>
    <mergeCell ref="A51:E51"/>
    <mergeCell ref="F51:H51"/>
    <mergeCell ref="I51:L51"/>
    <mergeCell ref="A52:E52"/>
    <mergeCell ref="F52:H52"/>
    <mergeCell ref="I52:L52"/>
    <mergeCell ref="A47:E47"/>
    <mergeCell ref="F47:H47"/>
    <mergeCell ref="I47:L47"/>
    <mergeCell ref="A32:E32"/>
    <mergeCell ref="A35:E35"/>
    <mergeCell ref="A36:E36"/>
    <mergeCell ref="F35:H35"/>
    <mergeCell ref="I35:L35"/>
    <mergeCell ref="A33:E33"/>
    <mergeCell ref="A34:E34"/>
    <mergeCell ref="F19:H19"/>
    <mergeCell ref="I19:L19"/>
    <mergeCell ref="A20:E20"/>
    <mergeCell ref="F20:H20"/>
    <mergeCell ref="I20:L20"/>
    <mergeCell ref="F46:H46"/>
    <mergeCell ref="I46:L46"/>
    <mergeCell ref="A23:E23"/>
    <mergeCell ref="A26:E26"/>
    <mergeCell ref="F23:H23"/>
    <mergeCell ref="A8:E8"/>
    <mergeCell ref="A9:E9"/>
    <mergeCell ref="F8:H8"/>
    <mergeCell ref="I8:L8"/>
    <mergeCell ref="F9:H9"/>
    <mergeCell ref="A13:E13"/>
    <mergeCell ref="I9:L9"/>
    <mergeCell ref="F12:H12"/>
    <mergeCell ref="I12:L12"/>
    <mergeCell ref="F13:H13"/>
    <mergeCell ref="A14:E14"/>
    <mergeCell ref="F14:H14"/>
    <mergeCell ref="I14:L14"/>
    <mergeCell ref="A10:E10"/>
    <mergeCell ref="A12:E12"/>
    <mergeCell ref="A15:E15"/>
    <mergeCell ref="F15:H15"/>
    <mergeCell ref="I15:L15"/>
    <mergeCell ref="F10:H10"/>
    <mergeCell ref="I10:L10"/>
    <mergeCell ref="A16:E16"/>
    <mergeCell ref="F16:H16"/>
    <mergeCell ref="I16:L16"/>
    <mergeCell ref="A17:E17"/>
    <mergeCell ref="F17:H17"/>
    <mergeCell ref="I17:L17"/>
    <mergeCell ref="A18:E18"/>
    <mergeCell ref="A21:E21"/>
    <mergeCell ref="A22:E22"/>
    <mergeCell ref="F21:H21"/>
    <mergeCell ref="I21:L21"/>
    <mergeCell ref="F22:H22"/>
    <mergeCell ref="I22:L22"/>
    <mergeCell ref="F18:H18"/>
    <mergeCell ref="I18:L18"/>
    <mergeCell ref="A19:E19"/>
    <mergeCell ref="I23:L23"/>
    <mergeCell ref="F26:H26"/>
    <mergeCell ref="I26:L26"/>
    <mergeCell ref="F24:H24"/>
    <mergeCell ref="I24:L24"/>
    <mergeCell ref="A27:E27"/>
    <mergeCell ref="A25:E25"/>
    <mergeCell ref="F25:H25"/>
    <mergeCell ref="I25:L25"/>
    <mergeCell ref="A24:E24"/>
    <mergeCell ref="A28:E28"/>
    <mergeCell ref="F27:H27"/>
    <mergeCell ref="I27:L27"/>
    <mergeCell ref="F28:H28"/>
    <mergeCell ref="I28:L28"/>
    <mergeCell ref="A31:E31"/>
    <mergeCell ref="A29:E29"/>
    <mergeCell ref="F29:H29"/>
    <mergeCell ref="I29:L29"/>
    <mergeCell ref="A30:E30"/>
    <mergeCell ref="I31:L31"/>
    <mergeCell ref="F31:H31"/>
    <mergeCell ref="F30:H30"/>
    <mergeCell ref="I30:L30"/>
    <mergeCell ref="F32:H32"/>
    <mergeCell ref="I32:L32"/>
    <mergeCell ref="F33:H33"/>
    <mergeCell ref="I33:L33"/>
    <mergeCell ref="F34:H34"/>
    <mergeCell ref="I34:L34"/>
    <mergeCell ref="F36:H36"/>
    <mergeCell ref="I36:L36"/>
    <mergeCell ref="A37:E37"/>
    <mergeCell ref="A38:E38"/>
    <mergeCell ref="F37:H37"/>
    <mergeCell ref="I37:L37"/>
    <mergeCell ref="F38:H38"/>
    <mergeCell ref="I38:L38"/>
    <mergeCell ref="A39:E39"/>
    <mergeCell ref="A41:E41"/>
    <mergeCell ref="F39:H39"/>
    <mergeCell ref="I39:L39"/>
    <mergeCell ref="F41:H41"/>
    <mergeCell ref="I41:L41"/>
    <mergeCell ref="A40:E40"/>
    <mergeCell ref="F40:H40"/>
    <mergeCell ref="A42:E42"/>
    <mergeCell ref="A43:E43"/>
    <mergeCell ref="F42:H42"/>
    <mergeCell ref="I42:L42"/>
    <mergeCell ref="F43:H43"/>
    <mergeCell ref="I43:L43"/>
    <mergeCell ref="A45:E45"/>
    <mergeCell ref="A44:E44"/>
    <mergeCell ref="F44:H44"/>
    <mergeCell ref="I44:L44"/>
    <mergeCell ref="A48:E48"/>
    <mergeCell ref="F45:H45"/>
    <mergeCell ref="I45:L45"/>
    <mergeCell ref="F48:H48"/>
    <mergeCell ref="I48:L48"/>
    <mergeCell ref="A46:E46"/>
    <mergeCell ref="A49:E49"/>
    <mergeCell ref="A50:E50"/>
    <mergeCell ref="F49:H49"/>
    <mergeCell ref="I49:L49"/>
    <mergeCell ref="F50:H50"/>
    <mergeCell ref="I50:L50"/>
    <mergeCell ref="A53:E53"/>
    <mergeCell ref="A54:E54"/>
    <mergeCell ref="F53:H53"/>
    <mergeCell ref="I53:L53"/>
    <mergeCell ref="F54:H54"/>
    <mergeCell ref="I54:L54"/>
    <mergeCell ref="A55:E55"/>
    <mergeCell ref="A56:E56"/>
    <mergeCell ref="F55:H55"/>
    <mergeCell ref="I55:L55"/>
    <mergeCell ref="F56:H56"/>
    <mergeCell ref="I56:L56"/>
    <mergeCell ref="A58:E58"/>
    <mergeCell ref="A57:E57"/>
    <mergeCell ref="F57:H57"/>
    <mergeCell ref="I57:L57"/>
    <mergeCell ref="A59:E59"/>
    <mergeCell ref="F58:H58"/>
    <mergeCell ref="I58:L58"/>
    <mergeCell ref="F59:H59"/>
    <mergeCell ref="I59:L59"/>
    <mergeCell ref="A66:E66"/>
    <mergeCell ref="A60:E60"/>
    <mergeCell ref="F60:H60"/>
    <mergeCell ref="I60:L60"/>
    <mergeCell ref="F66:H66"/>
    <mergeCell ref="I66:L66"/>
    <mergeCell ref="I65:L65"/>
    <mergeCell ref="F65:H65"/>
    <mergeCell ref="A65:E65"/>
    <mergeCell ref="I64:L64"/>
    <mergeCell ref="F67:H67"/>
    <mergeCell ref="I67:L67"/>
    <mergeCell ref="I69:L69"/>
    <mergeCell ref="A70:E70"/>
    <mergeCell ref="A68:E68"/>
    <mergeCell ref="F68:H68"/>
    <mergeCell ref="I68:L68"/>
    <mergeCell ref="F70:H70"/>
    <mergeCell ref="I70:L70"/>
    <mergeCell ref="A69:E69"/>
    <mergeCell ref="I73:L73"/>
    <mergeCell ref="A72:E72"/>
    <mergeCell ref="A75:E75"/>
    <mergeCell ref="F74:H74"/>
    <mergeCell ref="I74:L74"/>
    <mergeCell ref="F75:H75"/>
    <mergeCell ref="I75:L75"/>
    <mergeCell ref="F72:H72"/>
    <mergeCell ref="I72:L72"/>
    <mergeCell ref="I80:L80"/>
    <mergeCell ref="A81:E81"/>
    <mergeCell ref="F81:H81"/>
    <mergeCell ref="I81:L81"/>
    <mergeCell ref="A82:E82"/>
    <mergeCell ref="F84:H84"/>
    <mergeCell ref="F89:H89"/>
    <mergeCell ref="I89:L89"/>
    <mergeCell ref="A86:E86"/>
    <mergeCell ref="F86:H86"/>
    <mergeCell ref="I86:L86"/>
    <mergeCell ref="F82:H82"/>
    <mergeCell ref="I82:L82"/>
    <mergeCell ref="I83:L83"/>
    <mergeCell ref="A84:E84"/>
    <mergeCell ref="I90:L90"/>
    <mergeCell ref="A92:E92"/>
    <mergeCell ref="F91:H91"/>
    <mergeCell ref="A88:E88"/>
    <mergeCell ref="A87:E87"/>
    <mergeCell ref="F87:H87"/>
    <mergeCell ref="I87:L87"/>
    <mergeCell ref="A89:E89"/>
    <mergeCell ref="F88:H88"/>
    <mergeCell ref="I88:L88"/>
    <mergeCell ref="A62:E62"/>
    <mergeCell ref="I61:L61"/>
    <mergeCell ref="F61:H61"/>
    <mergeCell ref="A61:E61"/>
    <mergeCell ref="F64:H64"/>
    <mergeCell ref="A64:E64"/>
    <mergeCell ref="I63:L63"/>
    <mergeCell ref="F63:H63"/>
    <mergeCell ref="A63:E63"/>
    <mergeCell ref="A108:E108"/>
    <mergeCell ref="F108:H108"/>
    <mergeCell ref="I108:L108"/>
    <mergeCell ref="I106:L106"/>
    <mergeCell ref="A101:E101"/>
    <mergeCell ref="I101:L101"/>
    <mergeCell ref="A97:E97"/>
    <mergeCell ref="A99:E99"/>
    <mergeCell ref="F99:H99"/>
    <mergeCell ref="A110:E110"/>
    <mergeCell ref="A117:M117"/>
    <mergeCell ref="F109:H109"/>
    <mergeCell ref="A106:E106"/>
    <mergeCell ref="I103:L103"/>
    <mergeCell ref="I105:L105"/>
    <mergeCell ref="A104:E104"/>
    <mergeCell ref="F110:H110"/>
    <mergeCell ref="I110:L110"/>
    <mergeCell ref="F105:H105"/>
    <mergeCell ref="I109:L109"/>
    <mergeCell ref="A105:E105"/>
    <mergeCell ref="F102:H102"/>
    <mergeCell ref="I102:L102"/>
    <mergeCell ref="F104:H104"/>
    <mergeCell ref="I104:L104"/>
    <mergeCell ref="A109:E109"/>
    <mergeCell ref="F103:H103"/>
    <mergeCell ref="A102:E102"/>
    <mergeCell ref="A103:E103"/>
    <mergeCell ref="F11:H11"/>
    <mergeCell ref="I11:L11"/>
    <mergeCell ref="I13:L13"/>
    <mergeCell ref="I40:L40"/>
    <mergeCell ref="F97:H97"/>
    <mergeCell ref="I97:L97"/>
    <mergeCell ref="I62:L62"/>
    <mergeCell ref="F62:H62"/>
    <mergeCell ref="F93:H93"/>
    <mergeCell ref="I93:L93"/>
    <mergeCell ref="A6:W6"/>
    <mergeCell ref="A111:E111"/>
    <mergeCell ref="F111:H111"/>
    <mergeCell ref="I111:L111"/>
    <mergeCell ref="A112:E112"/>
    <mergeCell ref="F112:H112"/>
    <mergeCell ref="I112:L112"/>
    <mergeCell ref="F98:H98"/>
    <mergeCell ref="I98:L98"/>
    <mergeCell ref="A11:E11"/>
    <mergeCell ref="A113:E113"/>
    <mergeCell ref="F113:H113"/>
    <mergeCell ref="I113:L113"/>
    <mergeCell ref="A114:E114"/>
    <mergeCell ref="F114:H114"/>
    <mergeCell ref="I114:L114"/>
    <mergeCell ref="A116:E116"/>
    <mergeCell ref="F116:H116"/>
    <mergeCell ref="I116:L116"/>
    <mergeCell ref="A115:E115"/>
    <mergeCell ref="F115:H115"/>
    <mergeCell ref="I115:L11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2022-07-06T09:34:21Z</cp:lastPrinted>
  <dcterms:created xsi:type="dcterms:W3CDTF">2018-11-15T09:48:34Z</dcterms:created>
  <dcterms:modified xsi:type="dcterms:W3CDTF">2022-07-06T09:34:21Z</dcterms:modified>
  <cp:category/>
  <cp:version/>
  <cp:contentType/>
  <cp:contentStatus/>
</cp:coreProperties>
</file>