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приложение 1.1" sheetId="1" r:id="rId1"/>
  </sheets>
  <definedNames>
    <definedName name="_xlnm.Print_Area" localSheetId="0">'приложение 1.1'!$A$1:$N$71</definedName>
  </definedNames>
  <calcPr fullCalcOnLoad="1"/>
</workbook>
</file>

<file path=xl/sharedStrings.xml><?xml version="1.0" encoding="utf-8"?>
<sst xmlns="http://schemas.openxmlformats.org/spreadsheetml/2006/main" count="137" uniqueCount="134">
  <si>
    <t/>
  </si>
  <si>
    <t>Код по Бюджетной классификации</t>
  </si>
  <si>
    <t>Наименование дохода</t>
  </si>
  <si>
    <t>1</t>
  </si>
  <si>
    <t>2</t>
  </si>
  <si>
    <t>НАЛОГОВЫЕ И НЕНАЛОГОВЫЕ ДОХОДЫ</t>
  </si>
  <si>
    <t>НАЛОГИ НА ПРИБЫЛЬ, ДОХОДЫ</t>
  </si>
  <si>
    <t>182 10102000 01 0000 110</t>
  </si>
  <si>
    <t>Налог на доходы физических лиц</t>
  </si>
  <si>
    <t>182 10102010 01 0000 110</t>
  </si>
  <si>
    <t>НАЛОГИ НА СОВОКУПНЫЙ ДОХОД</t>
  </si>
  <si>
    <t>182 10502000 02 0000 110</t>
  </si>
  <si>
    <t>Единый налог на вмененный доход для отдельных видов деятельности</t>
  </si>
  <si>
    <t>182 10502010 02 0000 110</t>
  </si>
  <si>
    <t>НАЛОГИ НА ИМУЩЕСТВО</t>
  </si>
  <si>
    <t>182 10601000 00 0000 110</t>
  </si>
  <si>
    <t>Налог на имущество физических лиц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</si>
  <si>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</si>
  <si>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</si>
  <si>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182 10606000 00 0000 110</t>
  </si>
  <si>
    <t>Земельный налог</t>
  </si>
  <si>
    <t>182 10606030 00 0000 110</t>
  </si>
  <si>
    <t>Земельный налог с организаций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</si>
  <si>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</si>
  <si>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</si>
  <si>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182 10606040 00 0000 110</t>
  </si>
  <si>
    <t>Земельный налог с физических лиц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</si>
  <si>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</si>
  <si>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</si>
  <si>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</si>
  <si>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650 10804000 01 0000 110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</si>
  <si>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</si>
  <si>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650 10804020 01 0000 110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</si>
  <si>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</si>
  <si>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</si>
  <si>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</si>
  <si>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</si>
  <si>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</si>
  <si>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</si>
  <si>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650 11105075 10 0000 120</t>
  </si>
  <si>
    <t>Доходы от сдачи в аренду имущества, составляющего казну сельских поселений (за исключением земельных участков)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</si>
  <si>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</si>
  <si>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</si>
  <si>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</si>
  <si>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</si>
  <si>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</si>
  <si>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</si>
  <si>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квартир, находящихся в собственности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</si>
  <si>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</si>
  <si>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</si>
  <si>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</si>
  <si>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</si>
  <si>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</si>
  <si>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</si>
  <si>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</si>
  <si>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</si>
  <si>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</si>
  <si>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</si>
  <si>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</si>
  <si>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</si>
  <si>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 xml:space="preserve">Доходы от уплаты акцизов на дизельное топливо, зачисляемые в консолидированные бюджеты субъектов Российской Федерации 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</si>
  <si>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</si>
  <si>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</si>
  <si>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</si>
  <si>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сельского поселения Сентябрьский</t>
  </si>
  <si>
    <t>Приложение 1.1</t>
  </si>
  <si>
    <t>тыс. руб.</t>
  </si>
  <si>
    <t>000 10000000 00 0000 000</t>
  </si>
  <si>
    <t>000 10100000 00 0000 000</t>
  </si>
  <si>
    <t>000 10500000 00 0000 000</t>
  </si>
  <si>
    <t>000 10600000 00 0000 000</t>
  </si>
  <si>
    <t>000 10800000 00 0000 000</t>
  </si>
  <si>
    <t>000 11100000 00 0000 000</t>
  </si>
  <si>
    <t>000 11400000 00 0000 000</t>
  </si>
  <si>
    <t>ДОХОДЫ ОТ ПРОДАЖИ МАТЕРИАЛЬНЫХ И НЕМАТЕРИАЛЬНЫХ АКТИВОВ</t>
  </si>
  <si>
    <t>Доходы от продажи квартир</t>
  </si>
  <si>
    <t xml:space="preserve">Доходы от продажи квартир, находящихся  в собственности </t>
  </si>
  <si>
    <t>000 20000000 00 0000 000</t>
  </si>
  <si>
    <t>000 20200000 00 0000 000</t>
  </si>
  <si>
    <t>000 10300000 00 0000 000</t>
  </si>
  <si>
    <t>НАЛОГИ НА ТОВАРЫ (РАБОТЫ, УСЛУГИ), РЕАЛИЗУЕМЫЕ НА ТЕРРИТОРИИ РОССИЙСКОЙ ФЕДЕРАЦИИ</t>
  </si>
  <si>
    <t>182 10604000 00 0000 110</t>
  </si>
  <si>
    <t>Транспортный налог</t>
  </si>
  <si>
    <t>Транспортный налог с организаций</t>
  </si>
  <si>
    <t>Транспортный налог с физических лиц</t>
  </si>
  <si>
    <t>182 10604011 02 0000 110</t>
  </si>
  <si>
    <t>182 10604012 02 0000 110</t>
  </si>
  <si>
    <t>СУБСИДИИ  БЮДЖЕТАМ БЮДЖЕТНОЙ СИСТЕМЫ РОССИЙСКОЙ ФЕДЕРАЦИИ</t>
  </si>
  <si>
    <t>Субсидии бюджетам  на реализацию мероприятий по стимулированию программ развития жилищного строительства</t>
  </si>
  <si>
    <t>Субсидии бюджетам на реализацию программ формирования современной городской среды</t>
  </si>
  <si>
    <t>Субсидии бюджетамза счет средств резервного фонда</t>
  </si>
  <si>
    <t>СУБВЕНЦИИ  БЮДЖЕТАМ БЮДЖЕТНОЙ СИСТЕМЫ РОССИЙСКОЙ ФЕДЕРАЦИИ</t>
  </si>
  <si>
    <t>ИНЫЕ МЕЖБЮДЖЕТНЫЕ ТРАНСФЕРТЫ</t>
  </si>
  <si>
    <t>100 10302231 01 0000 110</t>
  </si>
  <si>
    <t>100 10302241 01 0000 110</t>
  </si>
  <si>
    <t>100 10302251 01 0000 110</t>
  </si>
  <si>
    <t>100 10302261 01 0000 110</t>
  </si>
  <si>
    <t>650 20210000 00 0000 150</t>
  </si>
  <si>
    <t>650 20215001 00 0000 150</t>
  </si>
  <si>
    <t>650 20215001 10 0000 150</t>
  </si>
  <si>
    <t>650 20220000 00 0000 150</t>
  </si>
  <si>
    <t>650 202255555 10 0000 150</t>
  </si>
  <si>
    <t>650 20229000 00 0000 150</t>
  </si>
  <si>
    <t>650 20229999 10 0000 150</t>
  </si>
  <si>
    <t>650 20230000 00 0000 150</t>
  </si>
  <si>
    <t>650 20230024 00 0000 150</t>
  </si>
  <si>
    <t>650 20230024 10 0000 150</t>
  </si>
  <si>
    <t>650 20235118 00 0000 150</t>
  </si>
  <si>
    <t>650 20235118 10 0000 150</t>
  </si>
  <si>
    <t>650 20240000 00 0000 150</t>
  </si>
  <si>
    <t>650 20249999 00 0000 150</t>
  </si>
  <si>
    <t>650 20249999 10 0000 150</t>
  </si>
  <si>
    <t>650 11401000 00 0000 410</t>
  </si>
  <si>
    <t>650 11401050 00 0000 410</t>
  </si>
  <si>
    <t>650 11401050 10 0000 410</t>
  </si>
  <si>
    <t>000 11300000 00 0000 000</t>
  </si>
  <si>
    <t>ДОХОДЫ ОТ ОКАЗАНИЯ ПЛАТНЫХ УСЛУГ (РАБОТ) И КОМПЕНСАЦИИ ЗАТРАТ ГОСУДАРСТВА</t>
  </si>
  <si>
    <t>000  11302000 00 0000  130</t>
  </si>
  <si>
    <t>Доходы от компенсации затрат государства</t>
  </si>
  <si>
    <t>Прочие доходы от компенсации затрат  бюджетов сельских поселений</t>
  </si>
  <si>
    <t xml:space="preserve">  000  11301995 10 0000  130</t>
  </si>
  <si>
    <t>Прочие субсидии бюджетам сельских поселений</t>
  </si>
  <si>
    <t>182 10102020 01 0000 110</t>
  </si>
  <si>
    <t>2024 год</t>
  </si>
  <si>
    <t>Прогнозируемый общий объем доходов бюджета сельского поселения Сентябрьский на плановый период 2024-2025 годов</t>
  </si>
  <si>
    <t>2025 год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</si>
  <si>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</si>
  <si>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182 10102030 01 0000 110</t>
  </si>
  <si>
    <t>182 10102080 01 0000 110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</si>
  <si>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</si>
  <si>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</si>
  <si>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</si>
  <si>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к решению Совета депутатов</t>
  </si>
  <si>
    <t>от 06.12.2022 № 226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</si>
</sst>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#,##0.0000"/>
    <numFmt numFmtId="166" formatCode="#,##0.000"/>
  </numFmts>
  <fonts count="43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i/>
      <sz val="8"/>
      <color indexed="8"/>
      <name val="Tahoma"/>
      <family val="2"/>
    </font>
    <font>
      <i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left" vertical="center" wrapText="1"/>
    </xf>
    <xf numFmtId="164" fontId="4" fillId="33" borderId="11" xfId="0" applyNumberFormat="1" applyFont="1" applyFill="1" applyBorder="1" applyAlignment="1">
      <alignment horizontal="right" vertical="center" wrapText="1"/>
    </xf>
    <xf numFmtId="164" fontId="8" fillId="33" borderId="11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164" fontId="7" fillId="33" borderId="11" xfId="0" applyNumberFormat="1" applyFont="1" applyFill="1" applyBorder="1" applyAlignment="1">
      <alignment horizontal="right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164" fontId="5" fillId="33" borderId="11" xfId="0" applyNumberFormat="1" applyFont="1" applyFill="1" applyBorder="1" applyAlignment="1">
      <alignment horizontal="right" vertical="center" wrapText="1"/>
    </xf>
    <xf numFmtId="164" fontId="4" fillId="33" borderId="11" xfId="0" applyNumberFormat="1" applyFont="1" applyFill="1" applyBorder="1" applyAlignment="1">
      <alignment vertical="center" wrapText="1"/>
    </xf>
    <xf numFmtId="164" fontId="7" fillId="33" borderId="11" xfId="0" applyNumberFormat="1" applyFont="1" applyFill="1" applyBorder="1" applyAlignment="1">
      <alignment vertical="center" wrapText="1"/>
    </xf>
    <xf numFmtId="164" fontId="4" fillId="33" borderId="12" xfId="0" applyNumberFormat="1" applyFont="1" applyFill="1" applyBorder="1" applyAlignment="1">
      <alignment vertical="center" wrapText="1"/>
    </xf>
    <xf numFmtId="164" fontId="4" fillId="33" borderId="13" xfId="0" applyNumberFormat="1" applyFont="1" applyFill="1" applyBorder="1" applyAlignment="1">
      <alignment vertical="center" wrapText="1"/>
    </xf>
    <xf numFmtId="0" fontId="4" fillId="33" borderId="12" xfId="0" applyNumberFormat="1" applyFont="1" applyFill="1" applyBorder="1" applyAlignment="1">
      <alignment vertical="center" wrapText="1" shrinkToFit="1"/>
    </xf>
    <xf numFmtId="0" fontId="4" fillId="33" borderId="13" xfId="0" applyNumberFormat="1" applyFont="1" applyFill="1" applyBorder="1" applyAlignment="1">
      <alignment vertical="center" wrapText="1" shrinkToFi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 shrinkToFit="1"/>
    </xf>
    <xf numFmtId="49" fontId="4" fillId="33" borderId="14" xfId="0" applyNumberFormat="1" applyFont="1" applyFill="1" applyBorder="1" applyAlignment="1">
      <alignment horizontal="left" vertical="center" wrapText="1" shrinkToFit="1"/>
    </xf>
    <xf numFmtId="49" fontId="4" fillId="33" borderId="13" xfId="0" applyNumberFormat="1" applyFont="1" applyFill="1" applyBorder="1" applyAlignment="1">
      <alignment horizontal="left" vertical="center" wrapText="1" shrinkToFit="1"/>
    </xf>
    <xf numFmtId="164" fontId="7" fillId="33" borderId="12" xfId="0" applyNumberFormat="1" applyFont="1" applyFill="1" applyBorder="1" applyAlignment="1">
      <alignment vertical="center" wrapText="1"/>
    </xf>
    <xf numFmtId="164" fontId="7" fillId="33" borderId="13" xfId="0" applyNumberFormat="1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tabSelected="1" view="pageBreakPreview" zoomScaleSheetLayoutView="100" zoomScalePageLayoutView="0" workbookViewId="0" topLeftCell="A1">
      <selection activeCell="K5" sqref="K5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0.13671875" style="1" customWidth="1"/>
    <col min="7" max="7" width="39.7109375" style="1" customWidth="1"/>
    <col min="8" max="9" width="8.7109375" style="1" customWidth="1"/>
    <col min="10" max="10" width="7.7109375" style="1" customWidth="1"/>
    <col min="11" max="11" width="11.7109375" style="1" customWidth="1"/>
    <col min="12" max="12" width="5.28125" style="1" customWidth="1"/>
    <col min="13" max="13" width="4.7109375" style="1" customWidth="1"/>
    <col min="14" max="14" width="10.7109375" style="1" customWidth="1"/>
    <col min="16" max="16" width="9.57421875" style="0" bestFit="1" customWidth="1"/>
  </cols>
  <sheetData>
    <row r="1" spans="11:14" ht="12.75">
      <c r="K1" s="4" t="s">
        <v>65</v>
      </c>
      <c r="L1" s="5"/>
      <c r="M1" s="5"/>
      <c r="N1" s="5"/>
    </row>
    <row r="2" spans="11:14" ht="12.75">
      <c r="K2" s="5" t="s">
        <v>132</v>
      </c>
      <c r="L2" s="5"/>
      <c r="M2" s="5"/>
      <c r="N2" s="5"/>
    </row>
    <row r="3" spans="11:14" ht="12.75">
      <c r="K3" s="5" t="s">
        <v>64</v>
      </c>
      <c r="L3" s="5"/>
      <c r="M3" s="5"/>
      <c r="N3" s="5"/>
    </row>
    <row r="4" spans="11:14" ht="12.75">
      <c r="K4" s="5" t="s">
        <v>133</v>
      </c>
      <c r="L4" s="5"/>
      <c r="M4" s="5"/>
      <c r="N4" s="5"/>
    </row>
    <row r="5" ht="12.75">
      <c r="K5" s="2"/>
    </row>
    <row r="6" spans="1:14" s="1" customFormat="1" ht="26.25" customHeight="1">
      <c r="A6" s="11" t="s">
        <v>124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1" customFormat="1" ht="13.5" customHeight="1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 t="s">
        <v>66</v>
      </c>
    </row>
    <row r="8" spans="1:14" s="1" customFormat="1" ht="34.5" customHeight="1">
      <c r="A8" s="12" t="s">
        <v>1</v>
      </c>
      <c r="B8" s="12"/>
      <c r="C8" s="12"/>
      <c r="D8" s="12"/>
      <c r="E8" s="12"/>
      <c r="F8" s="12" t="s">
        <v>2</v>
      </c>
      <c r="G8" s="12"/>
      <c r="H8" s="12"/>
      <c r="I8" s="12"/>
      <c r="J8" s="12"/>
      <c r="K8" s="12" t="s">
        <v>123</v>
      </c>
      <c r="L8" s="12"/>
      <c r="M8" s="12" t="s">
        <v>125</v>
      </c>
      <c r="N8" s="12"/>
    </row>
    <row r="9" spans="1:14" s="1" customFormat="1" ht="12.75" customHeight="1">
      <c r="A9" s="13" t="s">
        <v>3</v>
      </c>
      <c r="B9" s="13"/>
      <c r="C9" s="13"/>
      <c r="D9" s="13"/>
      <c r="E9" s="13"/>
      <c r="F9" s="13" t="s">
        <v>4</v>
      </c>
      <c r="G9" s="13"/>
      <c r="H9" s="13"/>
      <c r="I9" s="13"/>
      <c r="J9" s="13"/>
      <c r="K9" s="13">
        <v>3</v>
      </c>
      <c r="L9" s="13"/>
      <c r="M9" s="13">
        <v>4</v>
      </c>
      <c r="N9" s="13"/>
    </row>
    <row r="10" spans="1:14" s="1" customFormat="1" ht="13.5" customHeight="1">
      <c r="A10" s="15" t="s">
        <v>67</v>
      </c>
      <c r="B10" s="15"/>
      <c r="C10" s="15"/>
      <c r="D10" s="15"/>
      <c r="E10" s="15"/>
      <c r="F10" s="16" t="s">
        <v>5</v>
      </c>
      <c r="G10" s="16"/>
      <c r="H10" s="16"/>
      <c r="I10" s="16"/>
      <c r="J10" s="16"/>
      <c r="K10" s="17">
        <f>K11+K17+K25+K36+K39+K46+K49</f>
        <v>22206.38</v>
      </c>
      <c r="L10" s="17"/>
      <c r="M10" s="17">
        <f>M11+M17+M25+M36+M39+M46+M49</f>
        <v>21906.68</v>
      </c>
      <c r="N10" s="17"/>
    </row>
    <row r="11" spans="1:14" s="1" customFormat="1" ht="13.5" customHeight="1">
      <c r="A11" s="7" t="s">
        <v>68</v>
      </c>
      <c r="B11" s="7"/>
      <c r="C11" s="7"/>
      <c r="D11" s="7"/>
      <c r="E11" s="7"/>
      <c r="F11" s="8" t="s">
        <v>6</v>
      </c>
      <c r="G11" s="8"/>
      <c r="H11" s="8"/>
      <c r="I11" s="8"/>
      <c r="J11" s="8"/>
      <c r="K11" s="14">
        <f>K12</f>
        <v>15553</v>
      </c>
      <c r="L11" s="14"/>
      <c r="M11" s="14">
        <f>M12</f>
        <v>16053</v>
      </c>
      <c r="N11" s="14"/>
    </row>
    <row r="12" spans="1:14" s="1" customFormat="1" ht="13.5" customHeight="1">
      <c r="A12" s="7" t="s">
        <v>7</v>
      </c>
      <c r="B12" s="7"/>
      <c r="C12" s="7"/>
      <c r="D12" s="7"/>
      <c r="E12" s="7"/>
      <c r="F12" s="8" t="s">
        <v>8</v>
      </c>
      <c r="G12" s="8"/>
      <c r="H12" s="8"/>
      <c r="I12" s="8"/>
      <c r="J12" s="8"/>
      <c r="K12" s="10">
        <f>SUM(K13:L16)</f>
        <v>15553</v>
      </c>
      <c r="L12" s="10"/>
      <c r="M12" s="10">
        <f>SUM(M13:N16)</f>
        <v>16053</v>
      </c>
      <c r="N12" s="10"/>
    </row>
    <row r="13" spans="1:14" s="1" customFormat="1" ht="45" customHeight="1">
      <c r="A13" s="7" t="s">
        <v>9</v>
      </c>
      <c r="B13" s="7"/>
      <c r="C13" s="7"/>
      <c r="D13" s="7"/>
      <c r="E13" s="7"/>
      <c r="F13" s="8" t="s">
        <v>131</v>
      </c>
      <c r="G13" s="8"/>
      <c r="H13" s="8"/>
      <c r="I13" s="8"/>
      <c r="J13" s="8"/>
      <c r="K13" s="9">
        <v>15500</v>
      </c>
      <c r="L13" s="9"/>
      <c r="M13" s="9">
        <v>16000</v>
      </c>
      <c r="N13" s="9"/>
    </row>
    <row r="14" spans="1:14" s="1" customFormat="1" ht="59.25" customHeight="1">
      <c r="A14" s="7" t="s">
        <v>122</v>
      </c>
      <c r="B14" s="7"/>
      <c r="C14" s="7"/>
      <c r="D14" s="7"/>
      <c r="E14" s="7"/>
      <c r="F14" s="8" t="s">
        <v>130</v>
      </c>
      <c r="G14" s="8"/>
      <c r="H14" s="8"/>
      <c r="I14" s="8"/>
      <c r="J14" s="8"/>
      <c r="K14" s="9">
        <v>5</v>
      </c>
      <c r="L14" s="9"/>
      <c r="M14" s="9">
        <v>5</v>
      </c>
      <c r="N14" s="9"/>
    </row>
    <row r="15" spans="1:14" s="1" customFormat="1" ht="24" customHeight="1">
      <c r="A15" s="7" t="s">
        <v>127</v>
      </c>
      <c r="B15" s="7"/>
      <c r="C15" s="7"/>
      <c r="D15" s="7"/>
      <c r="E15" s="7"/>
      <c r="F15" s="8" t="s">
        <v>126</v>
      </c>
      <c r="G15" s="8"/>
      <c r="H15" s="8"/>
      <c r="I15" s="8"/>
      <c r="J15" s="8"/>
      <c r="K15" s="9">
        <v>10</v>
      </c>
      <c r="L15" s="9"/>
      <c r="M15" s="9">
        <v>10</v>
      </c>
      <c r="N15" s="9"/>
    </row>
    <row r="16" spans="1:14" s="1" customFormat="1" ht="44.25" customHeight="1">
      <c r="A16" s="7" t="s">
        <v>128</v>
      </c>
      <c r="B16" s="7"/>
      <c r="C16" s="7"/>
      <c r="D16" s="7"/>
      <c r="E16" s="7"/>
      <c r="F16" s="8" t="s">
        <v>129</v>
      </c>
      <c r="G16" s="8"/>
      <c r="H16" s="8"/>
      <c r="I16" s="8"/>
      <c r="J16" s="8"/>
      <c r="K16" s="9">
        <v>38</v>
      </c>
      <c r="L16" s="9"/>
      <c r="M16" s="9">
        <v>38</v>
      </c>
      <c r="N16" s="9"/>
    </row>
    <row r="17" spans="1:17" s="1" customFormat="1" ht="24" customHeight="1">
      <c r="A17" s="7" t="s">
        <v>79</v>
      </c>
      <c r="B17" s="7"/>
      <c r="C17" s="7"/>
      <c r="D17" s="7"/>
      <c r="E17" s="7"/>
      <c r="F17" s="8" t="s">
        <v>80</v>
      </c>
      <c r="G17" s="8"/>
      <c r="H17" s="8"/>
      <c r="I17" s="8"/>
      <c r="J17" s="8"/>
      <c r="K17" s="14">
        <f>SUM(K18:L21)</f>
        <v>587.98</v>
      </c>
      <c r="L17" s="14"/>
      <c r="M17" s="14">
        <f>SUM(M18:N21)</f>
        <v>587.98</v>
      </c>
      <c r="N17" s="14"/>
      <c r="P17" s="6"/>
      <c r="Q17" s="6"/>
    </row>
    <row r="18" spans="1:14" s="1" customFormat="1" ht="22.5" customHeight="1">
      <c r="A18" s="7" t="s">
        <v>93</v>
      </c>
      <c r="B18" s="7"/>
      <c r="C18" s="7"/>
      <c r="D18" s="7"/>
      <c r="E18" s="7"/>
      <c r="F18" s="8" t="s">
        <v>60</v>
      </c>
      <c r="G18" s="8"/>
      <c r="H18" s="8"/>
      <c r="I18" s="8"/>
      <c r="J18" s="8"/>
      <c r="K18" s="9">
        <v>258.88</v>
      </c>
      <c r="L18" s="9"/>
      <c r="M18" s="9">
        <v>258.88</v>
      </c>
      <c r="N18" s="9"/>
    </row>
    <row r="19" spans="1:14" s="1" customFormat="1" ht="34.5" customHeight="1">
      <c r="A19" s="7" t="s">
        <v>94</v>
      </c>
      <c r="B19" s="7"/>
      <c r="C19" s="7"/>
      <c r="D19" s="7"/>
      <c r="E19" s="7"/>
      <c r="F19" s="8" t="s">
        <v>61</v>
      </c>
      <c r="G19" s="8"/>
      <c r="H19" s="8"/>
      <c r="I19" s="8"/>
      <c r="J19" s="8"/>
      <c r="K19" s="9">
        <v>1.5</v>
      </c>
      <c r="L19" s="9"/>
      <c r="M19" s="9">
        <v>1.5</v>
      </c>
      <c r="N19" s="9"/>
    </row>
    <row r="20" spans="1:14" s="1" customFormat="1" ht="31.5" customHeight="1">
      <c r="A20" s="7" t="s">
        <v>95</v>
      </c>
      <c r="B20" s="7"/>
      <c r="C20" s="7"/>
      <c r="D20" s="7"/>
      <c r="E20" s="7"/>
      <c r="F20" s="8" t="s">
        <v>62</v>
      </c>
      <c r="G20" s="8"/>
      <c r="H20" s="8"/>
      <c r="I20" s="8"/>
      <c r="J20" s="8"/>
      <c r="K20" s="9">
        <v>360.82</v>
      </c>
      <c r="L20" s="9"/>
      <c r="M20" s="9">
        <v>360.82</v>
      </c>
      <c r="N20" s="9"/>
    </row>
    <row r="21" spans="1:14" s="1" customFormat="1" ht="33" customHeight="1">
      <c r="A21" s="7" t="s">
        <v>96</v>
      </c>
      <c r="B21" s="7"/>
      <c r="C21" s="7"/>
      <c r="D21" s="7"/>
      <c r="E21" s="7"/>
      <c r="F21" s="8" t="s">
        <v>63</v>
      </c>
      <c r="G21" s="8"/>
      <c r="H21" s="8"/>
      <c r="I21" s="8"/>
      <c r="J21" s="8"/>
      <c r="K21" s="9">
        <v>-33.22</v>
      </c>
      <c r="L21" s="9"/>
      <c r="M21" s="9">
        <v>-33.22</v>
      </c>
      <c r="N21" s="9"/>
    </row>
    <row r="22" spans="1:14" s="1" customFormat="1" ht="13.5" customHeight="1" hidden="1">
      <c r="A22" s="7" t="s">
        <v>69</v>
      </c>
      <c r="B22" s="7"/>
      <c r="C22" s="7"/>
      <c r="D22" s="7"/>
      <c r="E22" s="7"/>
      <c r="F22" s="8" t="s">
        <v>10</v>
      </c>
      <c r="G22" s="8"/>
      <c r="H22" s="8"/>
      <c r="I22" s="8"/>
      <c r="J22" s="8"/>
      <c r="K22" s="9">
        <f>K23</f>
        <v>0</v>
      </c>
      <c r="L22" s="9"/>
      <c r="M22" s="9">
        <f>M23</f>
        <v>0</v>
      </c>
      <c r="N22" s="9"/>
    </row>
    <row r="23" spans="1:14" s="1" customFormat="1" ht="13.5" customHeight="1" hidden="1">
      <c r="A23" s="7" t="s">
        <v>11</v>
      </c>
      <c r="B23" s="7"/>
      <c r="C23" s="7"/>
      <c r="D23" s="7"/>
      <c r="E23" s="7"/>
      <c r="F23" s="8" t="s">
        <v>12</v>
      </c>
      <c r="G23" s="8"/>
      <c r="H23" s="8"/>
      <c r="I23" s="8"/>
      <c r="J23" s="8"/>
      <c r="K23" s="9">
        <v>0</v>
      </c>
      <c r="L23" s="9"/>
      <c r="M23" s="9">
        <v>0</v>
      </c>
      <c r="N23" s="9"/>
    </row>
    <row r="24" spans="1:14" s="1" customFormat="1" ht="13.5" customHeight="1" hidden="1">
      <c r="A24" s="7" t="s">
        <v>13</v>
      </c>
      <c r="B24" s="7"/>
      <c r="C24" s="7"/>
      <c r="D24" s="7"/>
      <c r="E24" s="7"/>
      <c r="F24" s="8" t="s">
        <v>12</v>
      </c>
      <c r="G24" s="8"/>
      <c r="H24" s="8"/>
      <c r="I24" s="8"/>
      <c r="J24" s="8"/>
      <c r="K24" s="9">
        <v>0</v>
      </c>
      <c r="L24" s="9"/>
      <c r="M24" s="9">
        <v>270.9</v>
      </c>
      <c r="N24" s="9"/>
    </row>
    <row r="25" spans="1:14" s="1" customFormat="1" ht="13.5" customHeight="1">
      <c r="A25" s="7" t="s">
        <v>70</v>
      </c>
      <c r="B25" s="7"/>
      <c r="C25" s="7"/>
      <c r="D25" s="7"/>
      <c r="E25" s="7"/>
      <c r="F25" s="8" t="s">
        <v>14</v>
      </c>
      <c r="G25" s="8"/>
      <c r="H25" s="8"/>
      <c r="I25" s="8"/>
      <c r="J25" s="8"/>
      <c r="K25" s="14">
        <f>SUM(K26+K33+K28)</f>
        <v>593.7</v>
      </c>
      <c r="L25" s="14"/>
      <c r="M25" s="14">
        <f>M26+M33+M28</f>
        <v>594</v>
      </c>
      <c r="N25" s="14"/>
    </row>
    <row r="26" spans="1:14" s="1" customFormat="1" ht="13.5" customHeight="1">
      <c r="A26" s="7" t="s">
        <v>15</v>
      </c>
      <c r="B26" s="7"/>
      <c r="C26" s="7"/>
      <c r="D26" s="7"/>
      <c r="E26" s="7"/>
      <c r="F26" s="8" t="s">
        <v>16</v>
      </c>
      <c r="G26" s="8"/>
      <c r="H26" s="8"/>
      <c r="I26" s="8"/>
      <c r="J26" s="8"/>
      <c r="K26" s="10">
        <f>SUM(K27)</f>
        <v>348</v>
      </c>
      <c r="L26" s="10"/>
      <c r="M26" s="10">
        <f>M27</f>
        <v>348.3</v>
      </c>
      <c r="N26" s="10"/>
    </row>
    <row r="27" spans="1:14" s="1" customFormat="1" ht="24" customHeight="1">
      <c r="A27" s="7" t="s">
        <v>17</v>
      </c>
      <c r="B27" s="7"/>
      <c r="C27" s="7"/>
      <c r="D27" s="7"/>
      <c r="E27" s="7"/>
      <c r="F27" s="8" t="s">
        <v>18</v>
      </c>
      <c r="G27" s="8"/>
      <c r="H27" s="8"/>
      <c r="I27" s="8"/>
      <c r="J27" s="8"/>
      <c r="K27" s="9">
        <v>348</v>
      </c>
      <c r="L27" s="9"/>
      <c r="M27" s="9">
        <v>348.3</v>
      </c>
      <c r="N27" s="9"/>
    </row>
    <row r="28" spans="1:14" s="1" customFormat="1" ht="13.5" customHeight="1">
      <c r="A28" s="7" t="s">
        <v>19</v>
      </c>
      <c r="B28" s="7"/>
      <c r="C28" s="7"/>
      <c r="D28" s="7"/>
      <c r="E28" s="7"/>
      <c r="F28" s="8" t="s">
        <v>20</v>
      </c>
      <c r="G28" s="8"/>
      <c r="H28" s="8"/>
      <c r="I28" s="8"/>
      <c r="J28" s="8"/>
      <c r="K28" s="10">
        <f>SUM(K29+K31)</f>
        <v>140.7</v>
      </c>
      <c r="L28" s="10"/>
      <c r="M28" s="10">
        <f>SUM(M29+M31)</f>
        <v>140.7</v>
      </c>
      <c r="N28" s="10"/>
    </row>
    <row r="29" spans="1:14" s="1" customFormat="1" ht="13.5" customHeight="1">
      <c r="A29" s="7" t="s">
        <v>21</v>
      </c>
      <c r="B29" s="7"/>
      <c r="C29" s="7"/>
      <c r="D29" s="7"/>
      <c r="E29" s="7"/>
      <c r="F29" s="8" t="s">
        <v>22</v>
      </c>
      <c r="G29" s="8"/>
      <c r="H29" s="8"/>
      <c r="I29" s="8"/>
      <c r="J29" s="8"/>
      <c r="K29" s="10">
        <f>K30</f>
        <v>120</v>
      </c>
      <c r="L29" s="10"/>
      <c r="M29" s="10">
        <f>M30</f>
        <v>120</v>
      </c>
      <c r="N29" s="10"/>
    </row>
    <row r="30" spans="1:14" s="1" customFormat="1" ht="24" customHeight="1">
      <c r="A30" s="7" t="s">
        <v>23</v>
      </c>
      <c r="B30" s="7"/>
      <c r="C30" s="7"/>
      <c r="D30" s="7"/>
      <c r="E30" s="7"/>
      <c r="F30" s="8" t="s">
        <v>24</v>
      </c>
      <c r="G30" s="8"/>
      <c r="H30" s="8"/>
      <c r="I30" s="8"/>
      <c r="J30" s="8"/>
      <c r="K30" s="9">
        <v>120</v>
      </c>
      <c r="L30" s="9"/>
      <c r="M30" s="9">
        <v>120</v>
      </c>
      <c r="N30" s="9"/>
    </row>
    <row r="31" spans="1:14" s="1" customFormat="1" ht="13.5" customHeight="1">
      <c r="A31" s="7" t="s">
        <v>25</v>
      </c>
      <c r="B31" s="7"/>
      <c r="C31" s="7"/>
      <c r="D31" s="7"/>
      <c r="E31" s="7"/>
      <c r="F31" s="8" t="s">
        <v>26</v>
      </c>
      <c r="G31" s="8"/>
      <c r="H31" s="8"/>
      <c r="I31" s="8"/>
      <c r="J31" s="8"/>
      <c r="K31" s="10">
        <f>SUM(K32)</f>
        <v>20.7</v>
      </c>
      <c r="L31" s="10"/>
      <c r="M31" s="10">
        <f>SUM(M32)</f>
        <v>20.7</v>
      </c>
      <c r="N31" s="10"/>
    </row>
    <row r="32" spans="1:14" s="1" customFormat="1" ht="24" customHeight="1">
      <c r="A32" s="7" t="s">
        <v>27</v>
      </c>
      <c r="B32" s="7"/>
      <c r="C32" s="7"/>
      <c r="D32" s="7"/>
      <c r="E32" s="7"/>
      <c r="F32" s="8" t="s">
        <v>28</v>
      </c>
      <c r="G32" s="8"/>
      <c r="H32" s="8"/>
      <c r="I32" s="8"/>
      <c r="J32" s="8"/>
      <c r="K32" s="9">
        <v>20.7</v>
      </c>
      <c r="L32" s="9"/>
      <c r="M32" s="9">
        <v>20.7</v>
      </c>
      <c r="N32" s="9"/>
    </row>
    <row r="33" spans="1:14" s="1" customFormat="1" ht="12.75" customHeight="1">
      <c r="A33" s="7" t="s">
        <v>81</v>
      </c>
      <c r="B33" s="7"/>
      <c r="C33" s="7"/>
      <c r="D33" s="7"/>
      <c r="E33" s="7"/>
      <c r="F33" s="8" t="s">
        <v>82</v>
      </c>
      <c r="G33" s="8"/>
      <c r="H33" s="8"/>
      <c r="I33" s="8"/>
      <c r="J33" s="8"/>
      <c r="K33" s="10">
        <f>SUM(K34:L35)</f>
        <v>105</v>
      </c>
      <c r="L33" s="10"/>
      <c r="M33" s="10">
        <f>SUM(M34:N35)</f>
        <v>105</v>
      </c>
      <c r="N33" s="10"/>
    </row>
    <row r="34" spans="1:14" s="1" customFormat="1" ht="11.25" customHeight="1">
      <c r="A34" s="7" t="s">
        <v>85</v>
      </c>
      <c r="B34" s="7"/>
      <c r="C34" s="7"/>
      <c r="D34" s="7"/>
      <c r="E34" s="7"/>
      <c r="F34" s="8" t="s">
        <v>83</v>
      </c>
      <c r="G34" s="8"/>
      <c r="H34" s="8"/>
      <c r="I34" s="8"/>
      <c r="J34" s="8"/>
      <c r="K34" s="9">
        <v>55</v>
      </c>
      <c r="L34" s="9"/>
      <c r="M34" s="9">
        <v>55</v>
      </c>
      <c r="N34" s="9"/>
    </row>
    <row r="35" spans="1:14" s="1" customFormat="1" ht="12.75" customHeight="1">
      <c r="A35" s="7" t="s">
        <v>86</v>
      </c>
      <c r="B35" s="7"/>
      <c r="C35" s="7"/>
      <c r="D35" s="7"/>
      <c r="E35" s="7"/>
      <c r="F35" s="8" t="s">
        <v>84</v>
      </c>
      <c r="G35" s="8"/>
      <c r="H35" s="8"/>
      <c r="I35" s="8"/>
      <c r="J35" s="8"/>
      <c r="K35" s="9">
        <v>50</v>
      </c>
      <c r="L35" s="9"/>
      <c r="M35" s="9">
        <v>50</v>
      </c>
      <c r="N35" s="9"/>
    </row>
    <row r="36" spans="1:14" s="1" customFormat="1" ht="13.5" customHeight="1">
      <c r="A36" s="7" t="s">
        <v>71</v>
      </c>
      <c r="B36" s="7"/>
      <c r="C36" s="7"/>
      <c r="D36" s="7"/>
      <c r="E36" s="7"/>
      <c r="F36" s="8" t="s">
        <v>29</v>
      </c>
      <c r="G36" s="8"/>
      <c r="H36" s="8"/>
      <c r="I36" s="8"/>
      <c r="J36" s="8"/>
      <c r="K36" s="10">
        <f>SUM(K37)</f>
        <v>5</v>
      </c>
      <c r="L36" s="10"/>
      <c r="M36" s="10">
        <f>SUM(M37)</f>
        <v>5</v>
      </c>
      <c r="N36" s="10"/>
    </row>
    <row r="37" spans="1:14" s="1" customFormat="1" ht="24" customHeight="1">
      <c r="A37" s="7" t="s">
        <v>30</v>
      </c>
      <c r="B37" s="7"/>
      <c r="C37" s="7"/>
      <c r="D37" s="7"/>
      <c r="E37" s="7"/>
      <c r="F37" s="8" t="s">
        <v>31</v>
      </c>
      <c r="G37" s="8"/>
      <c r="H37" s="8"/>
      <c r="I37" s="8"/>
      <c r="J37" s="8"/>
      <c r="K37" s="9">
        <f>SUM(K38)</f>
        <v>5</v>
      </c>
      <c r="L37" s="9"/>
      <c r="M37" s="9">
        <f>SUM(M38)</f>
        <v>5</v>
      </c>
      <c r="N37" s="9"/>
    </row>
    <row r="38" spans="1:14" s="1" customFormat="1" ht="45" customHeight="1">
      <c r="A38" s="7" t="s">
        <v>32</v>
      </c>
      <c r="B38" s="7"/>
      <c r="C38" s="7"/>
      <c r="D38" s="7"/>
      <c r="E38" s="7"/>
      <c r="F38" s="8" t="s">
        <v>33</v>
      </c>
      <c r="G38" s="8"/>
      <c r="H38" s="8"/>
      <c r="I38" s="8"/>
      <c r="J38" s="8"/>
      <c r="K38" s="9">
        <v>5</v>
      </c>
      <c r="L38" s="9"/>
      <c r="M38" s="9">
        <v>5</v>
      </c>
      <c r="N38" s="9"/>
    </row>
    <row r="39" spans="1:14" s="1" customFormat="1" ht="24" customHeight="1">
      <c r="A39" s="7" t="s">
        <v>72</v>
      </c>
      <c r="B39" s="7"/>
      <c r="C39" s="7"/>
      <c r="D39" s="7"/>
      <c r="E39" s="7"/>
      <c r="F39" s="8" t="s">
        <v>34</v>
      </c>
      <c r="G39" s="8"/>
      <c r="H39" s="8"/>
      <c r="I39" s="8"/>
      <c r="J39" s="8"/>
      <c r="K39" s="14">
        <f>K40+K43</f>
        <v>566.7</v>
      </c>
      <c r="L39" s="14"/>
      <c r="M39" s="14">
        <f>M40+M43</f>
        <v>566.7</v>
      </c>
      <c r="N39" s="14"/>
    </row>
    <row r="40" spans="1:14" s="1" customFormat="1" ht="45" customHeight="1">
      <c r="A40" s="7" t="s">
        <v>35</v>
      </c>
      <c r="B40" s="7"/>
      <c r="C40" s="7"/>
      <c r="D40" s="7"/>
      <c r="E40" s="7"/>
      <c r="F40" s="8" t="s">
        <v>36</v>
      </c>
      <c r="G40" s="8"/>
      <c r="H40" s="8"/>
      <c r="I40" s="8"/>
      <c r="J40" s="8"/>
      <c r="K40" s="10">
        <f>K41</f>
        <v>366.7</v>
      </c>
      <c r="L40" s="10"/>
      <c r="M40" s="10">
        <f>M41</f>
        <v>366.7</v>
      </c>
      <c r="N40" s="10"/>
    </row>
    <row r="41" spans="1:14" s="1" customFormat="1" ht="24" customHeight="1">
      <c r="A41" s="7" t="s">
        <v>37</v>
      </c>
      <c r="B41" s="7"/>
      <c r="C41" s="7"/>
      <c r="D41" s="7"/>
      <c r="E41" s="7"/>
      <c r="F41" s="8" t="s">
        <v>38</v>
      </c>
      <c r="G41" s="8"/>
      <c r="H41" s="8"/>
      <c r="I41" s="8"/>
      <c r="J41" s="8"/>
      <c r="K41" s="9">
        <f>SUM(K42)</f>
        <v>366.7</v>
      </c>
      <c r="L41" s="9"/>
      <c r="M41" s="9">
        <f>SUM(M42)</f>
        <v>366.7</v>
      </c>
      <c r="N41" s="9"/>
    </row>
    <row r="42" spans="1:14" s="1" customFormat="1" ht="24" customHeight="1">
      <c r="A42" s="7" t="s">
        <v>39</v>
      </c>
      <c r="B42" s="7"/>
      <c r="C42" s="7"/>
      <c r="D42" s="7"/>
      <c r="E42" s="7"/>
      <c r="F42" s="8" t="s">
        <v>40</v>
      </c>
      <c r="G42" s="8"/>
      <c r="H42" s="8"/>
      <c r="I42" s="8"/>
      <c r="J42" s="8"/>
      <c r="K42" s="9">
        <v>366.7</v>
      </c>
      <c r="L42" s="9"/>
      <c r="M42" s="9">
        <v>366.7</v>
      </c>
      <c r="N42" s="9"/>
    </row>
    <row r="43" spans="1:14" s="1" customFormat="1" ht="45" customHeight="1">
      <c r="A43" s="7" t="s">
        <v>41</v>
      </c>
      <c r="B43" s="7"/>
      <c r="C43" s="7"/>
      <c r="D43" s="7"/>
      <c r="E43" s="7"/>
      <c r="F43" s="8" t="s">
        <v>42</v>
      </c>
      <c r="G43" s="8"/>
      <c r="H43" s="8"/>
      <c r="I43" s="8"/>
      <c r="J43" s="8"/>
      <c r="K43" s="10">
        <v>200</v>
      </c>
      <c r="L43" s="10"/>
      <c r="M43" s="10">
        <v>200</v>
      </c>
      <c r="N43" s="10"/>
    </row>
    <row r="44" spans="1:14" s="1" customFormat="1" ht="45" customHeight="1">
      <c r="A44" s="7" t="s">
        <v>43</v>
      </c>
      <c r="B44" s="7"/>
      <c r="C44" s="7"/>
      <c r="D44" s="7"/>
      <c r="E44" s="7"/>
      <c r="F44" s="8" t="s">
        <v>44</v>
      </c>
      <c r="G44" s="8"/>
      <c r="H44" s="8"/>
      <c r="I44" s="8"/>
      <c r="J44" s="8"/>
      <c r="K44" s="9">
        <v>200</v>
      </c>
      <c r="L44" s="9"/>
      <c r="M44" s="9">
        <v>200</v>
      </c>
      <c r="N44" s="9"/>
    </row>
    <row r="45" spans="1:14" s="1" customFormat="1" ht="49.5" customHeight="1">
      <c r="A45" s="7" t="s">
        <v>45</v>
      </c>
      <c r="B45" s="7"/>
      <c r="C45" s="7"/>
      <c r="D45" s="7"/>
      <c r="E45" s="7"/>
      <c r="F45" s="8" t="s">
        <v>46</v>
      </c>
      <c r="G45" s="8"/>
      <c r="H45" s="8"/>
      <c r="I45" s="8"/>
      <c r="J45" s="8"/>
      <c r="K45" s="9">
        <v>200</v>
      </c>
      <c r="L45" s="9"/>
      <c r="M45" s="9">
        <v>200</v>
      </c>
      <c r="N45" s="9"/>
    </row>
    <row r="46" spans="1:14" s="1" customFormat="1" ht="25.5" customHeight="1">
      <c r="A46" s="7" t="s">
        <v>115</v>
      </c>
      <c r="B46" s="7"/>
      <c r="C46" s="7"/>
      <c r="D46" s="7"/>
      <c r="E46" s="7"/>
      <c r="F46" s="8" t="s">
        <v>116</v>
      </c>
      <c r="G46" s="8"/>
      <c r="H46" s="8"/>
      <c r="I46" s="8"/>
      <c r="J46" s="8"/>
      <c r="K46" s="9">
        <f>SUM(K47)</f>
        <v>0</v>
      </c>
      <c r="L46" s="9"/>
      <c r="M46" s="9">
        <f>SUM(M47)</f>
        <v>0</v>
      </c>
      <c r="N46" s="9"/>
    </row>
    <row r="47" spans="1:14" s="1" customFormat="1" ht="16.5" customHeight="1">
      <c r="A47" s="7" t="s">
        <v>117</v>
      </c>
      <c r="B47" s="7"/>
      <c r="C47" s="7"/>
      <c r="D47" s="7"/>
      <c r="E47" s="7"/>
      <c r="F47" s="8" t="s">
        <v>118</v>
      </c>
      <c r="G47" s="8"/>
      <c r="H47" s="8"/>
      <c r="I47" s="8"/>
      <c r="J47" s="8"/>
      <c r="K47" s="9">
        <f>SUM(K48)</f>
        <v>0</v>
      </c>
      <c r="L47" s="9"/>
      <c r="M47" s="9">
        <f>SUM(M48)</f>
        <v>0</v>
      </c>
      <c r="N47" s="9"/>
    </row>
    <row r="48" spans="1:14" s="1" customFormat="1" ht="20.25" customHeight="1">
      <c r="A48" s="7" t="s">
        <v>120</v>
      </c>
      <c r="B48" s="7"/>
      <c r="C48" s="7"/>
      <c r="D48" s="7"/>
      <c r="E48" s="7"/>
      <c r="F48" s="8" t="s">
        <v>119</v>
      </c>
      <c r="G48" s="8"/>
      <c r="H48" s="8"/>
      <c r="I48" s="8"/>
      <c r="J48" s="8"/>
      <c r="K48" s="9">
        <v>0</v>
      </c>
      <c r="L48" s="9"/>
      <c r="M48" s="9">
        <v>0</v>
      </c>
      <c r="N48" s="9"/>
    </row>
    <row r="49" spans="1:14" s="1" customFormat="1" ht="16.5" customHeight="1">
      <c r="A49" s="7" t="s">
        <v>73</v>
      </c>
      <c r="B49" s="7"/>
      <c r="C49" s="7"/>
      <c r="D49" s="7"/>
      <c r="E49" s="7"/>
      <c r="F49" s="8" t="s">
        <v>74</v>
      </c>
      <c r="G49" s="8"/>
      <c r="H49" s="8"/>
      <c r="I49" s="8"/>
      <c r="J49" s="8"/>
      <c r="K49" s="14">
        <f>K50</f>
        <v>4900</v>
      </c>
      <c r="L49" s="14"/>
      <c r="M49" s="14">
        <f>M50</f>
        <v>4100</v>
      </c>
      <c r="N49" s="14"/>
    </row>
    <row r="50" spans="1:14" s="1" customFormat="1" ht="15" customHeight="1">
      <c r="A50" s="7" t="s">
        <v>112</v>
      </c>
      <c r="B50" s="7"/>
      <c r="C50" s="7"/>
      <c r="D50" s="7"/>
      <c r="E50" s="7"/>
      <c r="F50" s="8" t="s">
        <v>75</v>
      </c>
      <c r="G50" s="8"/>
      <c r="H50" s="8"/>
      <c r="I50" s="8"/>
      <c r="J50" s="8"/>
      <c r="K50" s="10">
        <f>K51</f>
        <v>4900</v>
      </c>
      <c r="L50" s="10"/>
      <c r="M50" s="10">
        <f>M51</f>
        <v>4100</v>
      </c>
      <c r="N50" s="10"/>
    </row>
    <row r="51" spans="1:14" s="1" customFormat="1" ht="15.75" customHeight="1">
      <c r="A51" s="7" t="s">
        <v>113</v>
      </c>
      <c r="B51" s="7"/>
      <c r="C51" s="7"/>
      <c r="D51" s="7"/>
      <c r="E51" s="7"/>
      <c r="F51" s="8" t="s">
        <v>76</v>
      </c>
      <c r="G51" s="8"/>
      <c r="H51" s="8"/>
      <c r="I51" s="8"/>
      <c r="J51" s="8"/>
      <c r="K51" s="9">
        <f>K52</f>
        <v>4900</v>
      </c>
      <c r="L51" s="9"/>
      <c r="M51" s="9">
        <f>M52</f>
        <v>4100</v>
      </c>
      <c r="N51" s="9"/>
    </row>
    <row r="52" spans="1:14" s="1" customFormat="1" ht="15" customHeight="1">
      <c r="A52" s="7" t="s">
        <v>114</v>
      </c>
      <c r="B52" s="7"/>
      <c r="C52" s="7"/>
      <c r="D52" s="7"/>
      <c r="E52" s="7"/>
      <c r="F52" s="8" t="s">
        <v>47</v>
      </c>
      <c r="G52" s="8"/>
      <c r="H52" s="8"/>
      <c r="I52" s="8"/>
      <c r="J52" s="8"/>
      <c r="K52" s="9">
        <v>4900</v>
      </c>
      <c r="L52" s="9"/>
      <c r="M52" s="9">
        <v>4100</v>
      </c>
      <c r="N52" s="9"/>
    </row>
    <row r="53" spans="1:14" s="1" customFormat="1" ht="13.5" customHeight="1">
      <c r="A53" s="15" t="s">
        <v>77</v>
      </c>
      <c r="B53" s="15"/>
      <c r="C53" s="15"/>
      <c r="D53" s="15"/>
      <c r="E53" s="15"/>
      <c r="F53" s="16" t="s">
        <v>48</v>
      </c>
      <c r="G53" s="16"/>
      <c r="H53" s="16"/>
      <c r="I53" s="16"/>
      <c r="J53" s="16"/>
      <c r="K53" s="17">
        <f>K54</f>
        <v>21425.15803</v>
      </c>
      <c r="L53" s="17"/>
      <c r="M53" s="17">
        <f>M54</f>
        <v>19296.83381</v>
      </c>
      <c r="N53" s="17"/>
    </row>
    <row r="54" spans="1:14" s="1" customFormat="1" ht="24" customHeight="1">
      <c r="A54" s="7" t="s">
        <v>78</v>
      </c>
      <c r="B54" s="7"/>
      <c r="C54" s="7"/>
      <c r="D54" s="7"/>
      <c r="E54" s="7"/>
      <c r="F54" s="8" t="s">
        <v>49</v>
      </c>
      <c r="G54" s="8"/>
      <c r="H54" s="8"/>
      <c r="I54" s="8"/>
      <c r="J54" s="8"/>
      <c r="K54" s="9">
        <f>K55+K58+K63+K68</f>
        <v>21425.15803</v>
      </c>
      <c r="L54" s="9"/>
      <c r="M54" s="9">
        <f>SUM(M55+M58+M63+M68)</f>
        <v>19296.83381</v>
      </c>
      <c r="N54" s="9"/>
    </row>
    <row r="55" spans="1:14" s="1" customFormat="1" ht="13.5" customHeight="1">
      <c r="A55" s="7" t="s">
        <v>97</v>
      </c>
      <c r="B55" s="7"/>
      <c r="C55" s="7"/>
      <c r="D55" s="7"/>
      <c r="E55" s="7"/>
      <c r="F55" s="8" t="s">
        <v>50</v>
      </c>
      <c r="G55" s="8"/>
      <c r="H55" s="8"/>
      <c r="I55" s="8"/>
      <c r="J55" s="8"/>
      <c r="K55" s="9">
        <f>K56</f>
        <v>5116</v>
      </c>
      <c r="L55" s="9"/>
      <c r="M55" s="9">
        <f>M56</f>
        <v>5395.4</v>
      </c>
      <c r="N55" s="9"/>
    </row>
    <row r="56" spans="1:14" s="1" customFormat="1" ht="13.5" customHeight="1">
      <c r="A56" s="7" t="s">
        <v>98</v>
      </c>
      <c r="B56" s="7"/>
      <c r="C56" s="7"/>
      <c r="D56" s="7"/>
      <c r="E56" s="7"/>
      <c r="F56" s="8" t="s">
        <v>51</v>
      </c>
      <c r="G56" s="8"/>
      <c r="H56" s="8"/>
      <c r="I56" s="8"/>
      <c r="J56" s="8"/>
      <c r="K56" s="18">
        <f>K57</f>
        <v>5116</v>
      </c>
      <c r="L56" s="18"/>
      <c r="M56" s="18">
        <f>M57</f>
        <v>5395.4</v>
      </c>
      <c r="N56" s="18"/>
    </row>
    <row r="57" spans="1:14" s="1" customFormat="1" ht="17.25" customHeight="1">
      <c r="A57" s="7" t="s">
        <v>99</v>
      </c>
      <c r="B57" s="7"/>
      <c r="C57" s="7"/>
      <c r="D57" s="7"/>
      <c r="E57" s="7"/>
      <c r="F57" s="8" t="s">
        <v>52</v>
      </c>
      <c r="G57" s="8"/>
      <c r="H57" s="8"/>
      <c r="I57" s="8"/>
      <c r="J57" s="8"/>
      <c r="K57" s="18">
        <v>5116</v>
      </c>
      <c r="L57" s="18"/>
      <c r="M57" s="18">
        <v>5395.4</v>
      </c>
      <c r="N57" s="18"/>
    </row>
    <row r="58" spans="1:14" s="1" customFormat="1" ht="17.25" customHeight="1">
      <c r="A58" s="7" t="s">
        <v>100</v>
      </c>
      <c r="B58" s="7"/>
      <c r="C58" s="7"/>
      <c r="D58" s="7"/>
      <c r="E58" s="26"/>
      <c r="F58" s="8" t="s">
        <v>87</v>
      </c>
      <c r="G58" s="8"/>
      <c r="H58" s="8"/>
      <c r="I58" s="8"/>
      <c r="J58" s="8"/>
      <c r="K58" s="34">
        <f>SUM(K59+K61)</f>
        <v>322.25803</v>
      </c>
      <c r="L58" s="35"/>
      <c r="M58" s="34">
        <f>SUM(M59+M61)</f>
        <v>223.03381000000002</v>
      </c>
      <c r="N58" s="35"/>
    </row>
    <row r="59" spans="1:14" s="1" customFormat="1" ht="20.25" customHeight="1">
      <c r="A59" s="26" t="s">
        <v>101</v>
      </c>
      <c r="B59" s="27"/>
      <c r="C59" s="27"/>
      <c r="D59" s="27"/>
      <c r="E59" s="27"/>
      <c r="F59" s="28" t="s">
        <v>88</v>
      </c>
      <c r="G59" s="29"/>
      <c r="H59" s="29"/>
      <c r="I59" s="29"/>
      <c r="J59" s="30"/>
      <c r="K59" s="20">
        <f>SUM(K60)</f>
        <v>310.99101</v>
      </c>
      <c r="L59" s="21"/>
      <c r="M59" s="20">
        <f>SUM(M60)</f>
        <v>211.75189</v>
      </c>
      <c r="N59" s="21"/>
    </row>
    <row r="60" spans="1:14" s="1" customFormat="1" ht="24" customHeight="1">
      <c r="A60" s="26" t="s">
        <v>101</v>
      </c>
      <c r="B60" s="27"/>
      <c r="C60" s="27"/>
      <c r="D60" s="27"/>
      <c r="E60" s="27"/>
      <c r="F60" s="31" t="s">
        <v>89</v>
      </c>
      <c r="G60" s="32"/>
      <c r="H60" s="32"/>
      <c r="I60" s="32"/>
      <c r="J60" s="33"/>
      <c r="K60" s="22">
        <v>310.99101</v>
      </c>
      <c r="L60" s="23"/>
      <c r="M60" s="22">
        <v>211.75189</v>
      </c>
      <c r="N60" s="23"/>
    </row>
    <row r="61" spans="1:14" s="1" customFormat="1" ht="17.25" customHeight="1">
      <c r="A61" s="7" t="s">
        <v>102</v>
      </c>
      <c r="B61" s="7"/>
      <c r="C61" s="7"/>
      <c r="D61" s="7"/>
      <c r="E61" s="26"/>
      <c r="F61" s="28" t="s">
        <v>90</v>
      </c>
      <c r="G61" s="29"/>
      <c r="H61" s="29"/>
      <c r="I61" s="29"/>
      <c r="J61" s="30"/>
      <c r="K61" s="20">
        <f>SUM(K62)</f>
        <v>11.26702</v>
      </c>
      <c r="L61" s="21"/>
      <c r="M61" s="20">
        <f>SUM(M62)</f>
        <v>11.28192</v>
      </c>
      <c r="N61" s="21"/>
    </row>
    <row r="62" spans="1:14" s="1" customFormat="1" ht="17.25" customHeight="1">
      <c r="A62" s="7" t="s">
        <v>103</v>
      </c>
      <c r="B62" s="7"/>
      <c r="C62" s="7"/>
      <c r="D62" s="7"/>
      <c r="E62" s="26"/>
      <c r="F62" s="28" t="s">
        <v>121</v>
      </c>
      <c r="G62" s="29"/>
      <c r="H62" s="29"/>
      <c r="I62" s="29"/>
      <c r="J62" s="30"/>
      <c r="K62" s="20">
        <v>11.26702</v>
      </c>
      <c r="L62" s="21"/>
      <c r="M62" s="20">
        <v>11.28192</v>
      </c>
      <c r="N62" s="21"/>
    </row>
    <row r="63" spans="1:14" s="1" customFormat="1" ht="18" customHeight="1">
      <c r="A63" s="7" t="s">
        <v>104</v>
      </c>
      <c r="B63" s="7"/>
      <c r="C63" s="7"/>
      <c r="D63" s="7"/>
      <c r="E63" s="7"/>
      <c r="F63" s="8" t="s">
        <v>91</v>
      </c>
      <c r="G63" s="8"/>
      <c r="H63" s="8"/>
      <c r="I63" s="8"/>
      <c r="J63" s="8"/>
      <c r="K63" s="19">
        <f>K64+K66</f>
        <v>331</v>
      </c>
      <c r="L63" s="19"/>
      <c r="M63" s="19">
        <f>M64+M66</f>
        <v>336.90000000000003</v>
      </c>
      <c r="N63" s="19"/>
    </row>
    <row r="64" spans="1:14" s="1" customFormat="1" ht="24" customHeight="1">
      <c r="A64" s="7" t="s">
        <v>105</v>
      </c>
      <c r="B64" s="7"/>
      <c r="C64" s="7"/>
      <c r="D64" s="7"/>
      <c r="E64" s="7"/>
      <c r="F64" s="8" t="s">
        <v>53</v>
      </c>
      <c r="G64" s="8"/>
      <c r="H64" s="8"/>
      <c r="I64" s="8"/>
      <c r="J64" s="8"/>
      <c r="K64" s="18">
        <f>K65</f>
        <v>19.8</v>
      </c>
      <c r="L64" s="18"/>
      <c r="M64" s="18">
        <f>M65</f>
        <v>14.3</v>
      </c>
      <c r="N64" s="18"/>
    </row>
    <row r="65" spans="1:14" s="1" customFormat="1" ht="24" customHeight="1">
      <c r="A65" s="7" t="s">
        <v>106</v>
      </c>
      <c r="B65" s="7"/>
      <c r="C65" s="7"/>
      <c r="D65" s="7"/>
      <c r="E65" s="7"/>
      <c r="F65" s="8" t="s">
        <v>54</v>
      </c>
      <c r="G65" s="8"/>
      <c r="H65" s="8"/>
      <c r="I65" s="8"/>
      <c r="J65" s="8"/>
      <c r="K65" s="18">
        <v>19.8</v>
      </c>
      <c r="L65" s="18"/>
      <c r="M65" s="18">
        <v>14.3</v>
      </c>
      <c r="N65" s="18"/>
    </row>
    <row r="66" spans="1:14" s="1" customFormat="1" ht="24" customHeight="1">
      <c r="A66" s="7" t="s">
        <v>107</v>
      </c>
      <c r="B66" s="7"/>
      <c r="C66" s="7"/>
      <c r="D66" s="7"/>
      <c r="E66" s="7"/>
      <c r="F66" s="8" t="s">
        <v>55</v>
      </c>
      <c r="G66" s="8"/>
      <c r="H66" s="8"/>
      <c r="I66" s="8"/>
      <c r="J66" s="8"/>
      <c r="K66" s="18">
        <f>SUM(K67)</f>
        <v>311.2</v>
      </c>
      <c r="L66" s="18"/>
      <c r="M66" s="18">
        <f>SUM(M67)</f>
        <v>322.6</v>
      </c>
      <c r="N66" s="18"/>
    </row>
    <row r="67" spans="1:14" s="1" customFormat="1" ht="24" customHeight="1">
      <c r="A67" s="7" t="s">
        <v>108</v>
      </c>
      <c r="B67" s="7"/>
      <c r="C67" s="7"/>
      <c r="D67" s="7"/>
      <c r="E67" s="7"/>
      <c r="F67" s="8" t="s">
        <v>56</v>
      </c>
      <c r="G67" s="8"/>
      <c r="H67" s="8"/>
      <c r="I67" s="8"/>
      <c r="J67" s="8"/>
      <c r="K67" s="18">
        <v>311.2</v>
      </c>
      <c r="L67" s="18"/>
      <c r="M67" s="18">
        <v>322.6</v>
      </c>
      <c r="N67" s="18"/>
    </row>
    <row r="68" spans="1:14" s="1" customFormat="1" ht="18.75" customHeight="1">
      <c r="A68" s="7" t="s">
        <v>109</v>
      </c>
      <c r="B68" s="7"/>
      <c r="C68" s="7"/>
      <c r="D68" s="7"/>
      <c r="E68" s="7"/>
      <c r="F68" s="8" t="s">
        <v>92</v>
      </c>
      <c r="G68" s="8"/>
      <c r="H68" s="8"/>
      <c r="I68" s="8"/>
      <c r="J68" s="8"/>
      <c r="K68" s="19">
        <f>K69</f>
        <v>15655.9</v>
      </c>
      <c r="L68" s="19"/>
      <c r="M68" s="14">
        <f>SUM(M69)</f>
        <v>13341.5</v>
      </c>
      <c r="N68" s="14"/>
    </row>
    <row r="69" spans="1:14" s="1" customFormat="1" ht="13.5" customHeight="1">
      <c r="A69" s="7" t="s">
        <v>110</v>
      </c>
      <c r="B69" s="7"/>
      <c r="C69" s="7"/>
      <c r="D69" s="7"/>
      <c r="E69" s="7"/>
      <c r="F69" s="8" t="s">
        <v>57</v>
      </c>
      <c r="G69" s="8"/>
      <c r="H69" s="8"/>
      <c r="I69" s="8"/>
      <c r="J69" s="8"/>
      <c r="K69" s="9">
        <f>K70</f>
        <v>15655.9</v>
      </c>
      <c r="L69" s="9"/>
      <c r="M69" s="9">
        <f>SUM(M70)</f>
        <v>13341.5</v>
      </c>
      <c r="N69" s="9"/>
    </row>
    <row r="70" spans="1:14" s="1" customFormat="1" ht="13.5" customHeight="1">
      <c r="A70" s="7" t="s">
        <v>111</v>
      </c>
      <c r="B70" s="7"/>
      <c r="C70" s="7"/>
      <c r="D70" s="7"/>
      <c r="E70" s="7"/>
      <c r="F70" s="8" t="s">
        <v>58</v>
      </c>
      <c r="G70" s="8"/>
      <c r="H70" s="8"/>
      <c r="I70" s="8"/>
      <c r="J70" s="8"/>
      <c r="K70" s="9">
        <v>15655.9</v>
      </c>
      <c r="L70" s="9"/>
      <c r="M70" s="9">
        <v>13341.5</v>
      </c>
      <c r="N70" s="9"/>
    </row>
    <row r="71" spans="1:14" s="1" customFormat="1" ht="15" customHeight="1">
      <c r="A71" s="25" t="s">
        <v>59</v>
      </c>
      <c r="B71" s="25"/>
      <c r="C71" s="25"/>
      <c r="D71" s="25"/>
      <c r="E71" s="25"/>
      <c r="F71" s="25"/>
      <c r="G71" s="25"/>
      <c r="H71" s="25"/>
      <c r="I71" s="25"/>
      <c r="J71" s="25"/>
      <c r="K71" s="17">
        <f>K10+K53</f>
        <v>43631.538029999996</v>
      </c>
      <c r="L71" s="17"/>
      <c r="M71" s="17">
        <f>M10+M53</f>
        <v>41203.513810000004</v>
      </c>
      <c r="N71" s="17"/>
    </row>
    <row r="72" spans="1:14" s="1" customFormat="1" ht="15.75" customHeight="1">
      <c r="A72" s="24" t="s">
        <v>0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</sheetData>
  <sheetProtection/>
  <mergeCells count="257">
    <mergeCell ref="A15:E15"/>
    <mergeCell ref="F15:J15"/>
    <mergeCell ref="K15:L15"/>
    <mergeCell ref="M15:N15"/>
    <mergeCell ref="A16:E16"/>
    <mergeCell ref="F16:J16"/>
    <mergeCell ref="K16:L16"/>
    <mergeCell ref="M16:N16"/>
    <mergeCell ref="M58:N58"/>
    <mergeCell ref="M59:N59"/>
    <mergeCell ref="M60:N60"/>
    <mergeCell ref="M61:N61"/>
    <mergeCell ref="M62:N62"/>
    <mergeCell ref="A61:E61"/>
    <mergeCell ref="F61:J61"/>
    <mergeCell ref="A62:E62"/>
    <mergeCell ref="F62:J62"/>
    <mergeCell ref="K58:L58"/>
    <mergeCell ref="K61:L61"/>
    <mergeCell ref="K62:L62"/>
    <mergeCell ref="A58:E58"/>
    <mergeCell ref="F58:J58"/>
    <mergeCell ref="A59:E59"/>
    <mergeCell ref="F59:J59"/>
    <mergeCell ref="A60:E60"/>
    <mergeCell ref="F60:J60"/>
    <mergeCell ref="A49:E49"/>
    <mergeCell ref="F49:J49"/>
    <mergeCell ref="K49:L49"/>
    <mergeCell ref="M49:N49"/>
    <mergeCell ref="A50:E50"/>
    <mergeCell ref="F50:J50"/>
    <mergeCell ref="K71:L71"/>
    <mergeCell ref="M71:N71"/>
    <mergeCell ref="A69:E69"/>
    <mergeCell ref="F69:J69"/>
    <mergeCell ref="K69:L69"/>
    <mergeCell ref="M69:N69"/>
    <mergeCell ref="A68:E68"/>
    <mergeCell ref="F68:J68"/>
    <mergeCell ref="K68:L68"/>
    <mergeCell ref="M68:N68"/>
    <mergeCell ref="A72:N72"/>
    <mergeCell ref="A70:E70"/>
    <mergeCell ref="F70:J70"/>
    <mergeCell ref="K70:L70"/>
    <mergeCell ref="M70:N70"/>
    <mergeCell ref="A71:J71"/>
    <mergeCell ref="A66:E66"/>
    <mergeCell ref="F66:J66"/>
    <mergeCell ref="K66:L66"/>
    <mergeCell ref="M66:N66"/>
    <mergeCell ref="K67:L67"/>
    <mergeCell ref="M67:N67"/>
    <mergeCell ref="A67:E67"/>
    <mergeCell ref="F67:J67"/>
    <mergeCell ref="A64:E64"/>
    <mergeCell ref="F64:J64"/>
    <mergeCell ref="K64:L64"/>
    <mergeCell ref="M64:N64"/>
    <mergeCell ref="A65:E65"/>
    <mergeCell ref="F65:J65"/>
    <mergeCell ref="K65:L65"/>
    <mergeCell ref="M65:N65"/>
    <mergeCell ref="A57:E57"/>
    <mergeCell ref="F57:J57"/>
    <mergeCell ref="K57:L57"/>
    <mergeCell ref="M57:N57"/>
    <mergeCell ref="A63:E63"/>
    <mergeCell ref="F63:J63"/>
    <mergeCell ref="K63:L63"/>
    <mergeCell ref="M63:N63"/>
    <mergeCell ref="K59:L59"/>
    <mergeCell ref="K60:L60"/>
    <mergeCell ref="A55:E55"/>
    <mergeCell ref="F55:J55"/>
    <mergeCell ref="K55:L55"/>
    <mergeCell ref="M55:N55"/>
    <mergeCell ref="A56:E56"/>
    <mergeCell ref="F56:J56"/>
    <mergeCell ref="K56:L56"/>
    <mergeCell ref="M56:N56"/>
    <mergeCell ref="A53:E53"/>
    <mergeCell ref="F53:J53"/>
    <mergeCell ref="K53:L53"/>
    <mergeCell ref="M53:N53"/>
    <mergeCell ref="A54:E54"/>
    <mergeCell ref="F54:J54"/>
    <mergeCell ref="K54:L54"/>
    <mergeCell ref="M54:N54"/>
    <mergeCell ref="A52:E52"/>
    <mergeCell ref="F52:J52"/>
    <mergeCell ref="K52:L52"/>
    <mergeCell ref="M52:N52"/>
    <mergeCell ref="K50:L50"/>
    <mergeCell ref="M50:N50"/>
    <mergeCell ref="A51:E51"/>
    <mergeCell ref="F51:J51"/>
    <mergeCell ref="K51:L51"/>
    <mergeCell ref="M51:N51"/>
    <mergeCell ref="A44:E44"/>
    <mergeCell ref="F44:J44"/>
    <mergeCell ref="K44:L44"/>
    <mergeCell ref="M44:N44"/>
    <mergeCell ref="A46:E46"/>
    <mergeCell ref="F46:J46"/>
    <mergeCell ref="K45:L45"/>
    <mergeCell ref="M45:N45"/>
    <mergeCell ref="A45:E45"/>
    <mergeCell ref="F45:J45"/>
    <mergeCell ref="A42:E42"/>
    <mergeCell ref="F42:J42"/>
    <mergeCell ref="K42:L42"/>
    <mergeCell ref="M42:N42"/>
    <mergeCell ref="A43:E43"/>
    <mergeCell ref="F43:J43"/>
    <mergeCell ref="K43:L43"/>
    <mergeCell ref="M43:N43"/>
    <mergeCell ref="A40:E40"/>
    <mergeCell ref="F40:J40"/>
    <mergeCell ref="K40:L40"/>
    <mergeCell ref="M40:N40"/>
    <mergeCell ref="A41:E41"/>
    <mergeCell ref="F41:J41"/>
    <mergeCell ref="K41:L41"/>
    <mergeCell ref="M41:N41"/>
    <mergeCell ref="A38:E38"/>
    <mergeCell ref="F38:J38"/>
    <mergeCell ref="K38:L38"/>
    <mergeCell ref="M38:N38"/>
    <mergeCell ref="A39:E39"/>
    <mergeCell ref="F39:J39"/>
    <mergeCell ref="K39:L39"/>
    <mergeCell ref="M39:N39"/>
    <mergeCell ref="A36:E36"/>
    <mergeCell ref="F36:J36"/>
    <mergeCell ref="K36:L36"/>
    <mergeCell ref="M36:N36"/>
    <mergeCell ref="A37:E37"/>
    <mergeCell ref="F37:J37"/>
    <mergeCell ref="K37:L37"/>
    <mergeCell ref="M37:N37"/>
    <mergeCell ref="A31:E31"/>
    <mergeCell ref="F31:J31"/>
    <mergeCell ref="K31:L31"/>
    <mergeCell ref="M31:N31"/>
    <mergeCell ref="A32:E32"/>
    <mergeCell ref="F32:J32"/>
    <mergeCell ref="K32:L32"/>
    <mergeCell ref="M32:N32"/>
    <mergeCell ref="A29:E29"/>
    <mergeCell ref="F29:J29"/>
    <mergeCell ref="K29:L29"/>
    <mergeCell ref="M29:N29"/>
    <mergeCell ref="A30:E30"/>
    <mergeCell ref="F30:J30"/>
    <mergeCell ref="K30:L30"/>
    <mergeCell ref="M30:N30"/>
    <mergeCell ref="A27:E27"/>
    <mergeCell ref="F27:J27"/>
    <mergeCell ref="K27:L27"/>
    <mergeCell ref="M27:N27"/>
    <mergeCell ref="A28:E28"/>
    <mergeCell ref="F28:J28"/>
    <mergeCell ref="K28:L28"/>
    <mergeCell ref="M28:N28"/>
    <mergeCell ref="A33:E33"/>
    <mergeCell ref="F33:J33"/>
    <mergeCell ref="A25:E25"/>
    <mergeCell ref="F25:J25"/>
    <mergeCell ref="K25:L25"/>
    <mergeCell ref="M25:N25"/>
    <mergeCell ref="A26:E26"/>
    <mergeCell ref="F26:J26"/>
    <mergeCell ref="K26:L26"/>
    <mergeCell ref="M26:N26"/>
    <mergeCell ref="A23:E23"/>
    <mergeCell ref="F23:J23"/>
    <mergeCell ref="K23:L23"/>
    <mergeCell ref="M23:N23"/>
    <mergeCell ref="A24:E24"/>
    <mergeCell ref="F24:J24"/>
    <mergeCell ref="K24:L24"/>
    <mergeCell ref="M24:N24"/>
    <mergeCell ref="A14:E14"/>
    <mergeCell ref="F14:J14"/>
    <mergeCell ref="K14:L14"/>
    <mergeCell ref="M14:N14"/>
    <mergeCell ref="A22:E22"/>
    <mergeCell ref="F22:J22"/>
    <mergeCell ref="K22:L22"/>
    <mergeCell ref="M22:N22"/>
    <mergeCell ref="A21:E21"/>
    <mergeCell ref="F21:J21"/>
    <mergeCell ref="A12:E12"/>
    <mergeCell ref="F12:J12"/>
    <mergeCell ref="K12:L12"/>
    <mergeCell ref="M12:N12"/>
    <mergeCell ref="A13:E13"/>
    <mergeCell ref="F13:J13"/>
    <mergeCell ref="K13:L13"/>
    <mergeCell ref="M13:N13"/>
    <mergeCell ref="A10:E10"/>
    <mergeCell ref="F10:J10"/>
    <mergeCell ref="K10:L10"/>
    <mergeCell ref="M10:N10"/>
    <mergeCell ref="A11:E11"/>
    <mergeCell ref="F11:J11"/>
    <mergeCell ref="K11:L11"/>
    <mergeCell ref="M11:N11"/>
    <mergeCell ref="K21:L21"/>
    <mergeCell ref="M21:N21"/>
    <mergeCell ref="A19:E19"/>
    <mergeCell ref="F19:J19"/>
    <mergeCell ref="K19:L19"/>
    <mergeCell ref="M19:N19"/>
    <mergeCell ref="A20:E20"/>
    <mergeCell ref="F20:J20"/>
    <mergeCell ref="K20:L20"/>
    <mergeCell ref="M20:N20"/>
    <mergeCell ref="A17:E17"/>
    <mergeCell ref="F17:J17"/>
    <mergeCell ref="K17:L17"/>
    <mergeCell ref="M17:N17"/>
    <mergeCell ref="A18:E18"/>
    <mergeCell ref="F18:J18"/>
    <mergeCell ref="K18:L18"/>
    <mergeCell ref="M18:N18"/>
    <mergeCell ref="A6:N6"/>
    <mergeCell ref="A8:E8"/>
    <mergeCell ref="F8:J8"/>
    <mergeCell ref="K8:L8"/>
    <mergeCell ref="M8:N8"/>
    <mergeCell ref="A9:E9"/>
    <mergeCell ref="F9:J9"/>
    <mergeCell ref="K9:L9"/>
    <mergeCell ref="M9:N9"/>
    <mergeCell ref="A35:E35"/>
    <mergeCell ref="F35:J35"/>
    <mergeCell ref="K35:L35"/>
    <mergeCell ref="M35:N35"/>
    <mergeCell ref="K33:L33"/>
    <mergeCell ref="M33:N33"/>
    <mergeCell ref="A34:E34"/>
    <mergeCell ref="F34:J34"/>
    <mergeCell ref="K34:L34"/>
    <mergeCell ref="M34:N34"/>
    <mergeCell ref="A48:E48"/>
    <mergeCell ref="F48:J48"/>
    <mergeCell ref="K46:L46"/>
    <mergeCell ref="M46:N46"/>
    <mergeCell ref="A47:E47"/>
    <mergeCell ref="F47:J47"/>
    <mergeCell ref="K47:L47"/>
    <mergeCell ref="M47:N47"/>
    <mergeCell ref="K48:L48"/>
    <mergeCell ref="M48:N48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2022-12-07T10:39:54Z</cp:lastPrinted>
  <dcterms:created xsi:type="dcterms:W3CDTF">2018-11-15T06:36:58Z</dcterms:created>
  <dcterms:modified xsi:type="dcterms:W3CDTF">2022-12-07T10:39:54Z</dcterms:modified>
  <cp:category/>
  <cp:version/>
  <cp:contentType/>
  <cp:contentStatus/>
</cp:coreProperties>
</file>