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10.1" sheetId="1" r:id="rId1"/>
  </sheets>
  <externalReferences>
    <externalReference r:id="rId4"/>
  </externalReferences>
  <definedNames>
    <definedName name="_xlnm.Print_Area" localSheetId="0">'приложение 10.1'!$A$1:$L$88</definedName>
  </definedNames>
  <calcPr fullCalcOnLoad="1"/>
</workbook>
</file>

<file path=xl/sharedStrings.xml><?xml version="1.0" encoding="utf-8"?>
<sst xmlns="http://schemas.openxmlformats.org/spreadsheetml/2006/main" count="243" uniqueCount="113">
  <si>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</si>
  <si>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</si>
  <si>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</si>
  <si>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</si>
  <si>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</si>
  <si>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</si>
  <si>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</si>
  <si>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</si>
  <si>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</si>
  <si>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</si>
  <si>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</si>
  <si>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</si>
  <si>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</si>
  <si>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</si>
  <si>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</si>
  <si>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</si>
  <si>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</si>
  <si>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</si>
  <si>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</si>
  <si>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</si>
  <si>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</si>
  <si>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</si>
  <si>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</si>
  <si>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</si>
  <si>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</si>
  <si>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</si>
  <si>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</si>
  <si>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</si>
  <si>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</si>
  <si>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</si>
  <si>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</si>
  <si>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</si>
  <si>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</si>
  <si>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</si>
  <si>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</si>
  <si>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</si>
  <si>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</si>
  <si>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</si>
  <si>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</si>
  <si>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</si>
  <si>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</si>
  <si>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</si>
  <si>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0700199990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</si>
  <si>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</si>
  <si>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</si>
  <si>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</si>
  <si>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</si>
  <si>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</si>
  <si>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050F255550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</si>
  <si>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</si>
  <si>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</si>
  <si>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</si>
  <si>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</si>
  <si>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</si>
  <si>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</si>
  <si>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</si>
  <si>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</si>
  <si>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</si>
  <si>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</si>
  <si>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</si>
  <si>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</si>
  <si>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</si>
  <si>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</si>
  <si>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</si>
  <si>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</si>
  <si>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</si>
  <si>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</si>
  <si>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</si>
  <si>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</si>
  <si>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</si>
  <si>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</si>
  <si>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</si>
  <si>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</si>
  <si>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</si>
  <si>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</si>
  <si>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</si>
  <si>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</si>
  <si>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</si>
  <si>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</si>
  <si>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</si>
  <si>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</si>
  <si>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</si>
  <si>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</si>
  <si>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0600000000</t>
  </si>
  <si>
    <t>0600100000</t>
  </si>
  <si>
    <t>0600102040</t>
  </si>
  <si>
    <t>0600120904</t>
  </si>
  <si>
    <t>0600199990</t>
  </si>
  <si>
    <t>0600300000</t>
  </si>
  <si>
    <t>0600302400</t>
  </si>
  <si>
    <t>Реализация программ формирования современной городской среды (за счет средств местного бюджета)</t>
  </si>
  <si>
    <t>Основное мероприятие "Владение, пользование и распоряжение имуществом, находящимся в муниципальной собственности"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</si>
  <si>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</si>
  <si>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10.1</t>
  </si>
  <si>
    <t>2024 год</t>
  </si>
  <si>
    <t>Мероприятия при осуществлении деятельности по обращению с животными без владельцев</t>
  </si>
  <si>
    <t>0500284200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</si>
  <si>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2024-2025 годов</t>
  </si>
  <si>
    <t>2025 год</t>
  </si>
  <si>
    <t>к решению Совета депутатов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</si>
  <si>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</si>
  <si>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0600200000</t>
  </si>
  <si>
    <t>0600289020</t>
  </si>
  <si>
    <t>Основное мероприятие "Управление муниципальными финансами, межбюджетные отношения"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</si>
  <si>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</si>
  <si>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</si>
  <si>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</si>
  <si>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</si>
  <si>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0600102030</t>
  </si>
  <si>
    <t>Реализация программ формирования современной городской среды (за счет средств федерального бюджета)</t>
  </si>
  <si>
    <t>Расходы на обеспечение функций главы муниципального образования</t>
  </si>
  <si>
    <t>от 06.12.2022 № 226</t>
  </si>
  <si>
    <t>0600189005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</si>
</sst>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.1%20(&#1088;&#1072;&#1089;&#1093;&#1086;&#1076;&#1099;%202024-20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26">
          <cell r="O26">
            <v>45</v>
          </cell>
          <cell r="R26">
            <v>45</v>
          </cell>
        </row>
        <row r="49">
          <cell r="P49">
            <v>311.2</v>
          </cell>
          <cell r="S49">
            <v>322.6</v>
          </cell>
        </row>
        <row r="55">
          <cell r="O55">
            <v>100</v>
          </cell>
          <cell r="R55">
            <v>100</v>
          </cell>
        </row>
        <row r="62">
          <cell r="O62">
            <v>11.26702</v>
          </cell>
          <cell r="R62">
            <v>11.28192</v>
          </cell>
        </row>
        <row r="65">
          <cell r="O65">
            <v>300</v>
          </cell>
          <cell r="R65">
            <v>300</v>
          </cell>
        </row>
        <row r="76">
          <cell r="O76">
            <v>2500</v>
          </cell>
          <cell r="R76">
            <v>3000</v>
          </cell>
        </row>
        <row r="81">
          <cell r="O81">
            <v>1700</v>
          </cell>
          <cell r="R81">
            <v>1500</v>
          </cell>
        </row>
        <row r="92">
          <cell r="O92">
            <v>7285.28078</v>
          </cell>
          <cell r="R92">
            <v>4503.75328</v>
          </cell>
        </row>
        <row r="106">
          <cell r="O106">
            <v>60</v>
          </cell>
        </row>
        <row r="111">
          <cell r="O111">
            <v>200</v>
          </cell>
          <cell r="R11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view="pageBreakPreview" zoomScale="115" zoomScaleSheetLayoutView="115" zoomScalePageLayoutView="0" workbookViewId="0" topLeftCell="A76">
      <selection activeCell="M9" sqref="M9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1.28125" style="1" customWidth="1"/>
    <col min="6" max="6" width="2.7109375" style="1" customWidth="1"/>
    <col min="7" max="7" width="0.13671875" style="1" customWidth="1"/>
    <col min="8" max="8" width="4.421875" style="1" customWidth="1"/>
    <col min="9" max="9" width="6.7109375" style="1" customWidth="1"/>
    <col min="10" max="10" width="4.7109375" style="1" customWidth="1"/>
    <col min="11" max="11" width="16.7109375" style="1" customWidth="1"/>
    <col min="12" max="12" width="18.00390625" style="1" customWidth="1"/>
  </cols>
  <sheetData>
    <row r="1" spans="3:12" ht="12.75">
      <c r="C1"/>
      <c r="K1" s="8" t="s">
        <v>93</v>
      </c>
      <c r="L1" s="9"/>
    </row>
    <row r="2" spans="3:12" ht="12.75">
      <c r="C2"/>
      <c r="K2" s="9" t="s">
        <v>99</v>
      </c>
      <c r="L2" s="9"/>
    </row>
    <row r="3" spans="3:12" ht="12.75">
      <c r="C3"/>
      <c r="K3" s="9" t="s">
        <v>43</v>
      </c>
      <c r="L3" s="9"/>
    </row>
    <row r="4" spans="3:12" ht="12.75">
      <c r="C4"/>
      <c r="K4" s="9" t="s">
        <v>111</v>
      </c>
      <c r="L4" s="9"/>
    </row>
    <row r="5" spans="3:11" ht="12.75">
      <c r="C5"/>
      <c r="K5" s="2"/>
    </row>
    <row r="6" spans="1:12" s="1" customFormat="1" ht="51.75" customHeight="1">
      <c r="A6" s="23" t="s">
        <v>97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1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 t="s">
        <v>45</v>
      </c>
    </row>
    <row r="8" spans="1:12" ht="12.75">
      <c r="A8" s="25" t="s">
        <v>3</v>
      </c>
      <c r="B8" s="25"/>
      <c r="C8" s="25"/>
      <c r="D8" s="25"/>
      <c r="E8" s="25"/>
      <c r="F8" s="25" t="s">
        <v>1</v>
      </c>
      <c r="G8" s="25"/>
      <c r="H8" s="25"/>
      <c r="I8" s="25"/>
      <c r="J8" s="3" t="s">
        <v>2</v>
      </c>
      <c r="K8" s="3" t="s">
        <v>94</v>
      </c>
      <c r="L8" s="3" t="s">
        <v>98</v>
      </c>
    </row>
    <row r="9" spans="1:12" ht="12.75">
      <c r="A9" s="26">
        <v>1</v>
      </c>
      <c r="B9" s="26"/>
      <c r="C9" s="26"/>
      <c r="D9" s="26"/>
      <c r="E9" s="26"/>
      <c r="F9" s="26">
        <v>2</v>
      </c>
      <c r="G9" s="26"/>
      <c r="H9" s="26"/>
      <c r="I9" s="26"/>
      <c r="J9" s="4">
        <v>3</v>
      </c>
      <c r="K9" s="4">
        <v>4</v>
      </c>
      <c r="L9" s="4">
        <v>5</v>
      </c>
    </row>
    <row r="10" spans="1:12" ht="12.75">
      <c r="A10" s="19" t="s">
        <v>46</v>
      </c>
      <c r="B10" s="19"/>
      <c r="C10" s="19"/>
      <c r="D10" s="19"/>
      <c r="E10" s="19"/>
      <c r="F10" s="25" t="s">
        <v>0</v>
      </c>
      <c r="G10" s="25"/>
      <c r="H10" s="25"/>
      <c r="I10" s="25"/>
      <c r="J10" s="3" t="s">
        <v>0</v>
      </c>
      <c r="K10" s="11">
        <f>K11+K15+K24+K28+K41+K65+K69+K74</f>
        <v>42186.67583</v>
      </c>
      <c r="L10" s="11">
        <f>L11+L15+L24+L28+L41+L65+L69+L74</f>
        <v>38774.589009999996</v>
      </c>
    </row>
    <row r="11" spans="1:12" ht="27.75" customHeight="1">
      <c r="A11" s="19" t="s">
        <v>49</v>
      </c>
      <c r="B11" s="19"/>
      <c r="C11" s="19"/>
      <c r="D11" s="19"/>
      <c r="E11" s="19"/>
      <c r="F11" s="20" t="s">
        <v>52</v>
      </c>
      <c r="G11" s="20"/>
      <c r="H11" s="20"/>
      <c r="I11" s="20"/>
      <c r="J11" s="3" t="s">
        <v>0</v>
      </c>
      <c r="K11" s="11">
        <f>SUM(K12)</f>
        <v>2500</v>
      </c>
      <c r="L11" s="11">
        <f>SUM(L12)</f>
        <v>3000</v>
      </c>
    </row>
    <row r="12" spans="1:12" ht="35.25" customHeight="1">
      <c r="A12" s="14" t="s">
        <v>50</v>
      </c>
      <c r="B12" s="14"/>
      <c r="C12" s="14"/>
      <c r="D12" s="14"/>
      <c r="E12" s="14"/>
      <c r="F12" s="15" t="s">
        <v>51</v>
      </c>
      <c r="G12" s="15"/>
      <c r="H12" s="15"/>
      <c r="I12" s="15"/>
      <c r="J12" s="5" t="s">
        <v>0</v>
      </c>
      <c r="K12" s="10">
        <f>K13</f>
        <v>2500</v>
      </c>
      <c r="L12" s="10">
        <f>L13</f>
        <v>3000</v>
      </c>
    </row>
    <row r="13" spans="1:12" ht="12.75">
      <c r="A13" s="14" t="s">
        <v>38</v>
      </c>
      <c r="B13" s="14"/>
      <c r="C13" s="14"/>
      <c r="D13" s="14"/>
      <c r="E13" s="14"/>
      <c r="F13" s="15" t="s">
        <v>37</v>
      </c>
      <c r="G13" s="15"/>
      <c r="H13" s="15"/>
      <c r="I13" s="15"/>
      <c r="J13" s="5" t="s">
        <v>0</v>
      </c>
      <c r="K13" s="10">
        <f>K14</f>
        <v>2500</v>
      </c>
      <c r="L13" s="10">
        <f>L14</f>
        <v>3000</v>
      </c>
    </row>
    <row r="14" spans="1:12" ht="24" customHeight="1">
      <c r="A14" s="14" t="s">
        <v>10</v>
      </c>
      <c r="B14" s="14"/>
      <c r="C14" s="14"/>
      <c r="D14" s="14"/>
      <c r="E14" s="14"/>
      <c r="F14" s="15" t="s">
        <v>37</v>
      </c>
      <c r="G14" s="15"/>
      <c r="H14" s="15"/>
      <c r="I14" s="15"/>
      <c r="J14" s="5" t="s">
        <v>9</v>
      </c>
      <c r="K14" s="10">
        <f>'[1]приложение 2.1'!$O$76</f>
        <v>2500</v>
      </c>
      <c r="L14" s="10">
        <f>'[1]приложение 2.1'!$R$76</f>
        <v>3000</v>
      </c>
    </row>
    <row r="15" spans="1:12" ht="38.25" customHeight="1">
      <c r="A15" s="19" t="s">
        <v>53</v>
      </c>
      <c r="B15" s="19"/>
      <c r="C15" s="19"/>
      <c r="D15" s="19"/>
      <c r="E15" s="19"/>
      <c r="F15" s="20" t="s">
        <v>54</v>
      </c>
      <c r="G15" s="20"/>
      <c r="H15" s="20"/>
      <c r="I15" s="20"/>
      <c r="J15" s="3" t="s">
        <v>0</v>
      </c>
      <c r="K15" s="11">
        <f>SUM(K16+K21)</f>
        <v>322.53404</v>
      </c>
      <c r="L15" s="11">
        <f>SUM(L16+L21)</f>
        <v>322.56384</v>
      </c>
    </row>
    <row r="16" spans="1:12" ht="45.75" customHeight="1">
      <c r="A16" s="14" t="s">
        <v>55</v>
      </c>
      <c r="B16" s="14"/>
      <c r="C16" s="14"/>
      <c r="D16" s="14"/>
      <c r="E16" s="14"/>
      <c r="F16" s="15" t="s">
        <v>56</v>
      </c>
      <c r="G16" s="15"/>
      <c r="H16" s="15"/>
      <c r="I16" s="15"/>
      <c r="J16" s="5" t="s">
        <v>0</v>
      </c>
      <c r="K16" s="10">
        <f>SUM(K17+K19)</f>
        <v>22.53404</v>
      </c>
      <c r="L16" s="10">
        <f>L17+L19</f>
        <v>22.56384</v>
      </c>
    </row>
    <row r="17" spans="1:12" ht="12.75">
      <c r="A17" s="14" t="s">
        <v>33</v>
      </c>
      <c r="B17" s="14"/>
      <c r="C17" s="14"/>
      <c r="D17" s="14"/>
      <c r="E17" s="14"/>
      <c r="F17" s="15" t="s">
        <v>32</v>
      </c>
      <c r="G17" s="15"/>
      <c r="H17" s="15"/>
      <c r="I17" s="15"/>
      <c r="J17" s="5" t="s">
        <v>0</v>
      </c>
      <c r="K17" s="10">
        <f>K18</f>
        <v>11.26702</v>
      </c>
      <c r="L17" s="10">
        <f>L18</f>
        <v>11.28192</v>
      </c>
    </row>
    <row r="18" spans="1:12" ht="12.75">
      <c r="A18" s="14" t="s">
        <v>5</v>
      </c>
      <c r="B18" s="14"/>
      <c r="C18" s="14"/>
      <c r="D18" s="14"/>
      <c r="E18" s="14"/>
      <c r="F18" s="15" t="s">
        <v>32</v>
      </c>
      <c r="G18" s="15"/>
      <c r="H18" s="15"/>
      <c r="I18" s="15"/>
      <c r="J18" s="5" t="s">
        <v>4</v>
      </c>
      <c r="K18" s="10">
        <f>'[1]приложение 2.1'!$O$62</f>
        <v>11.26702</v>
      </c>
      <c r="L18" s="10">
        <f>'[1]приложение 2.1'!$R$62</f>
        <v>11.28192</v>
      </c>
    </row>
    <row r="19" spans="1:12" ht="12.75">
      <c r="A19" s="14" t="s">
        <v>35</v>
      </c>
      <c r="B19" s="14"/>
      <c r="C19" s="14"/>
      <c r="D19" s="14"/>
      <c r="E19" s="14"/>
      <c r="F19" s="15" t="s">
        <v>34</v>
      </c>
      <c r="G19" s="15"/>
      <c r="H19" s="15"/>
      <c r="I19" s="15"/>
      <c r="J19" s="5" t="s">
        <v>0</v>
      </c>
      <c r="K19" s="10">
        <f>K20</f>
        <v>11.26702</v>
      </c>
      <c r="L19" s="10">
        <f>L20</f>
        <v>11.28192</v>
      </c>
    </row>
    <row r="20" spans="1:12" ht="12.75">
      <c r="A20" s="14" t="s">
        <v>5</v>
      </c>
      <c r="B20" s="14"/>
      <c r="C20" s="14"/>
      <c r="D20" s="14"/>
      <c r="E20" s="14"/>
      <c r="F20" s="15" t="s">
        <v>34</v>
      </c>
      <c r="G20" s="15"/>
      <c r="H20" s="15"/>
      <c r="I20" s="15"/>
      <c r="J20" s="5" t="s">
        <v>4</v>
      </c>
      <c r="K20" s="10">
        <f>'[1]приложение 2.1'!$O$62</f>
        <v>11.26702</v>
      </c>
      <c r="L20" s="10">
        <f>'[1]приложение 2.1'!$R$62</f>
        <v>11.28192</v>
      </c>
    </row>
    <row r="21" spans="1:12" ht="27" customHeight="1">
      <c r="A21" s="14" t="s">
        <v>57</v>
      </c>
      <c r="B21" s="14"/>
      <c r="C21" s="14"/>
      <c r="D21" s="14"/>
      <c r="E21" s="14"/>
      <c r="F21" s="15" t="s">
        <v>58</v>
      </c>
      <c r="G21" s="15"/>
      <c r="H21" s="15"/>
      <c r="I21" s="15"/>
      <c r="J21" s="5" t="s">
        <v>0</v>
      </c>
      <c r="K21" s="10">
        <f>K22</f>
        <v>300</v>
      </c>
      <c r="L21" s="10">
        <f>L22</f>
        <v>300</v>
      </c>
    </row>
    <row r="22" spans="1:12" ht="12.75">
      <c r="A22" s="14" t="s">
        <v>17</v>
      </c>
      <c r="B22" s="14"/>
      <c r="C22" s="14"/>
      <c r="D22" s="14"/>
      <c r="E22" s="14"/>
      <c r="F22" s="15" t="s">
        <v>36</v>
      </c>
      <c r="G22" s="15"/>
      <c r="H22" s="15"/>
      <c r="I22" s="15"/>
      <c r="J22" s="5" t="s">
        <v>0</v>
      </c>
      <c r="K22" s="10">
        <f>K23</f>
        <v>300</v>
      </c>
      <c r="L22" s="10">
        <f>L23</f>
        <v>300</v>
      </c>
    </row>
    <row r="23" spans="1:12" ht="27.75" customHeight="1">
      <c r="A23" s="14" t="s">
        <v>10</v>
      </c>
      <c r="B23" s="14"/>
      <c r="C23" s="14"/>
      <c r="D23" s="14"/>
      <c r="E23" s="14"/>
      <c r="F23" s="15" t="s">
        <v>36</v>
      </c>
      <c r="G23" s="15"/>
      <c r="H23" s="15"/>
      <c r="I23" s="15"/>
      <c r="J23" s="5" t="s">
        <v>9</v>
      </c>
      <c r="K23" s="10">
        <f>'[1]приложение 2.1'!$O$65</f>
        <v>300</v>
      </c>
      <c r="L23" s="10">
        <f>'[1]приложение 2.1'!$R$65</f>
        <v>300</v>
      </c>
    </row>
    <row r="24" spans="1:12" ht="42.75" customHeight="1">
      <c r="A24" s="16" t="s">
        <v>59</v>
      </c>
      <c r="B24" s="17"/>
      <c r="C24" s="17"/>
      <c r="D24" s="17"/>
      <c r="E24" s="18"/>
      <c r="F24" s="20" t="s">
        <v>60</v>
      </c>
      <c r="G24" s="20"/>
      <c r="H24" s="20"/>
      <c r="I24" s="20"/>
      <c r="J24" s="3" t="s">
        <v>0</v>
      </c>
      <c r="K24" s="11">
        <f aca="true" t="shared" si="0" ref="K24:L26">K25</f>
        <v>1700</v>
      </c>
      <c r="L24" s="11">
        <f t="shared" si="0"/>
        <v>1500</v>
      </c>
    </row>
    <row r="25" spans="1:12" ht="25.5" customHeight="1">
      <c r="A25" s="14" t="s">
        <v>61</v>
      </c>
      <c r="B25" s="14"/>
      <c r="C25" s="14"/>
      <c r="D25" s="14"/>
      <c r="E25" s="14"/>
      <c r="F25" s="15" t="s">
        <v>39</v>
      </c>
      <c r="G25" s="15"/>
      <c r="H25" s="15"/>
      <c r="I25" s="15"/>
      <c r="J25" s="5" t="s">
        <v>0</v>
      </c>
      <c r="K25" s="10">
        <f t="shared" si="0"/>
        <v>1700</v>
      </c>
      <c r="L25" s="10">
        <f t="shared" si="0"/>
        <v>1500</v>
      </c>
    </row>
    <row r="26" spans="1:12" ht="12.75">
      <c r="A26" s="14" t="s">
        <v>17</v>
      </c>
      <c r="B26" s="14"/>
      <c r="C26" s="14"/>
      <c r="D26" s="14"/>
      <c r="E26" s="14"/>
      <c r="F26" s="15" t="s">
        <v>39</v>
      </c>
      <c r="G26" s="15"/>
      <c r="H26" s="15"/>
      <c r="I26" s="15"/>
      <c r="J26" s="5" t="s">
        <v>0</v>
      </c>
      <c r="K26" s="10">
        <f t="shared" si="0"/>
        <v>1700</v>
      </c>
      <c r="L26" s="10">
        <f t="shared" si="0"/>
        <v>1500</v>
      </c>
    </row>
    <row r="27" spans="1:12" ht="24" customHeight="1">
      <c r="A27" s="14" t="s">
        <v>10</v>
      </c>
      <c r="B27" s="14"/>
      <c r="C27" s="14"/>
      <c r="D27" s="14"/>
      <c r="E27" s="14"/>
      <c r="F27" s="15" t="s">
        <v>39</v>
      </c>
      <c r="G27" s="15"/>
      <c r="H27" s="15"/>
      <c r="I27" s="15"/>
      <c r="J27" s="5" t="s">
        <v>9</v>
      </c>
      <c r="K27" s="10">
        <f>'[1]приложение 2.1'!$O$81</f>
        <v>1700</v>
      </c>
      <c r="L27" s="10">
        <f>'[1]приложение 2.1'!$R$81</f>
        <v>1500</v>
      </c>
    </row>
    <row r="28" spans="1:12" ht="33.75" customHeight="1">
      <c r="A28" s="19" t="s">
        <v>92</v>
      </c>
      <c r="B28" s="19"/>
      <c r="C28" s="19"/>
      <c r="D28" s="19"/>
      <c r="E28" s="19"/>
      <c r="F28" s="20" t="s">
        <v>62</v>
      </c>
      <c r="G28" s="20"/>
      <c r="H28" s="20"/>
      <c r="I28" s="20"/>
      <c r="J28" s="3" t="s">
        <v>0</v>
      </c>
      <c r="K28" s="11">
        <f>SUM(K29+K34)</f>
        <v>7616.07179</v>
      </c>
      <c r="L28" s="11">
        <f>SUM(L29+L34)</f>
        <v>4729.80517</v>
      </c>
    </row>
    <row r="29" spans="1:12" ht="12.75">
      <c r="A29" s="14" t="s">
        <v>63</v>
      </c>
      <c r="B29" s="14"/>
      <c r="C29" s="14"/>
      <c r="D29" s="14"/>
      <c r="E29" s="14"/>
      <c r="F29" s="15" t="s">
        <v>64</v>
      </c>
      <c r="G29" s="15"/>
      <c r="H29" s="15"/>
      <c r="I29" s="15"/>
      <c r="J29" s="5" t="s">
        <v>0</v>
      </c>
      <c r="K29" s="10">
        <f>SUM(K30+K32)</f>
        <v>7305.08078</v>
      </c>
      <c r="L29" s="10">
        <f>SUM(L30+L32)</f>
        <v>4518.05328</v>
      </c>
    </row>
    <row r="30" spans="1:12" ht="27.75" customHeight="1">
      <c r="A30" s="30" t="s">
        <v>95</v>
      </c>
      <c r="B30" s="31"/>
      <c r="C30" s="31"/>
      <c r="D30" s="31"/>
      <c r="E30" s="32"/>
      <c r="F30" s="27" t="s">
        <v>96</v>
      </c>
      <c r="G30" s="28"/>
      <c r="H30" s="28"/>
      <c r="I30" s="29"/>
      <c r="J30" s="5" t="s">
        <v>0</v>
      </c>
      <c r="K30" s="10">
        <f>K31</f>
        <v>19.8</v>
      </c>
      <c r="L30" s="10">
        <f>SUM(L31)</f>
        <v>14.3</v>
      </c>
    </row>
    <row r="31" spans="1:12" ht="30" customHeight="1">
      <c r="A31" s="30" t="s">
        <v>10</v>
      </c>
      <c r="B31" s="31"/>
      <c r="C31" s="31"/>
      <c r="D31" s="31"/>
      <c r="E31" s="32"/>
      <c r="F31" s="27" t="s">
        <v>96</v>
      </c>
      <c r="G31" s="28"/>
      <c r="H31" s="28"/>
      <c r="I31" s="29"/>
      <c r="J31" s="5" t="s">
        <v>9</v>
      </c>
      <c r="K31" s="10">
        <v>19.8</v>
      </c>
      <c r="L31" s="10">
        <v>14.3</v>
      </c>
    </row>
    <row r="32" spans="1:12" ht="12.75">
      <c r="A32" s="14" t="s">
        <v>17</v>
      </c>
      <c r="B32" s="14"/>
      <c r="C32" s="14"/>
      <c r="D32" s="14"/>
      <c r="E32" s="14"/>
      <c r="F32" s="15" t="s">
        <v>40</v>
      </c>
      <c r="G32" s="15"/>
      <c r="H32" s="15"/>
      <c r="I32" s="15"/>
      <c r="J32" s="5" t="s">
        <v>0</v>
      </c>
      <c r="K32" s="10">
        <f>K33</f>
        <v>7285.28078</v>
      </c>
      <c r="L32" s="10">
        <f>L33</f>
        <v>4503.75328</v>
      </c>
    </row>
    <row r="33" spans="1:12" ht="33" customHeight="1">
      <c r="A33" s="14" t="s">
        <v>10</v>
      </c>
      <c r="B33" s="14"/>
      <c r="C33" s="14"/>
      <c r="D33" s="14"/>
      <c r="E33" s="14"/>
      <c r="F33" s="15" t="s">
        <v>40</v>
      </c>
      <c r="G33" s="15"/>
      <c r="H33" s="15"/>
      <c r="I33" s="15"/>
      <c r="J33" s="5" t="s">
        <v>9</v>
      </c>
      <c r="K33" s="10">
        <f>'[1]приложение 2.1'!$O$92</f>
        <v>7285.28078</v>
      </c>
      <c r="L33" s="10">
        <f>'[1]приложение 2.1'!$R$92</f>
        <v>4503.75328</v>
      </c>
    </row>
    <row r="34" spans="1:12" ht="30" customHeight="1">
      <c r="A34" s="14" t="s">
        <v>65</v>
      </c>
      <c r="B34" s="14"/>
      <c r="C34" s="14"/>
      <c r="D34" s="14"/>
      <c r="E34" s="14"/>
      <c r="F34" s="15" t="s">
        <v>66</v>
      </c>
      <c r="G34" s="15"/>
      <c r="H34" s="15"/>
      <c r="I34" s="15"/>
      <c r="J34" s="5" t="s">
        <v>0</v>
      </c>
      <c r="K34" s="10">
        <f>K35+K37+K39</f>
        <v>310.99101</v>
      </c>
      <c r="L34" s="10">
        <f>L35+L37+L39</f>
        <v>211.75189</v>
      </c>
    </row>
    <row r="35" spans="1:12" ht="28.5" customHeight="1">
      <c r="A35" s="14" t="s">
        <v>109</v>
      </c>
      <c r="B35" s="14"/>
      <c r="C35" s="14"/>
      <c r="D35" s="14"/>
      <c r="E35" s="14"/>
      <c r="F35" s="15" t="s">
        <v>48</v>
      </c>
      <c r="G35" s="15"/>
      <c r="H35" s="15"/>
      <c r="I35" s="15"/>
      <c r="J35" s="5" t="s">
        <v>0</v>
      </c>
      <c r="K35" s="10">
        <f>K36</f>
        <v>100.14829</v>
      </c>
      <c r="L35" s="10">
        <f>L36</f>
        <v>0</v>
      </c>
    </row>
    <row r="36" spans="1:12" ht="27.75" customHeight="1">
      <c r="A36" s="14" t="s">
        <v>10</v>
      </c>
      <c r="B36" s="14"/>
      <c r="C36" s="14"/>
      <c r="D36" s="14"/>
      <c r="E36" s="14"/>
      <c r="F36" s="15" t="s">
        <v>48</v>
      </c>
      <c r="G36" s="15"/>
      <c r="H36" s="15"/>
      <c r="I36" s="15"/>
      <c r="J36" s="5" t="s">
        <v>9</v>
      </c>
      <c r="K36" s="10">
        <v>100.14829</v>
      </c>
      <c r="L36" s="10">
        <v>0</v>
      </c>
    </row>
    <row r="37" spans="1:12" ht="28.5" customHeight="1">
      <c r="A37" s="14" t="s">
        <v>41</v>
      </c>
      <c r="B37" s="14"/>
      <c r="C37" s="14"/>
      <c r="D37" s="14"/>
      <c r="E37" s="14"/>
      <c r="F37" s="15" t="s">
        <v>48</v>
      </c>
      <c r="G37" s="15"/>
      <c r="H37" s="15"/>
      <c r="I37" s="15"/>
      <c r="J37" s="5" t="s">
        <v>0</v>
      </c>
      <c r="K37" s="10">
        <f>K38</f>
        <v>156.6387</v>
      </c>
      <c r="L37" s="10">
        <f>L38</f>
        <v>157.54787</v>
      </c>
    </row>
    <row r="38" spans="1:12" ht="27.75" customHeight="1">
      <c r="A38" s="14" t="s">
        <v>10</v>
      </c>
      <c r="B38" s="14"/>
      <c r="C38" s="14"/>
      <c r="D38" s="14"/>
      <c r="E38" s="14"/>
      <c r="F38" s="15" t="s">
        <v>48</v>
      </c>
      <c r="G38" s="15"/>
      <c r="H38" s="15"/>
      <c r="I38" s="15"/>
      <c r="J38" s="5" t="s">
        <v>9</v>
      </c>
      <c r="K38" s="10">
        <v>156.6387</v>
      </c>
      <c r="L38" s="10">
        <v>157.54787</v>
      </c>
    </row>
    <row r="39" spans="1:12" ht="26.25" customHeight="1">
      <c r="A39" s="14" t="s">
        <v>90</v>
      </c>
      <c r="B39" s="14"/>
      <c r="C39" s="14"/>
      <c r="D39" s="14"/>
      <c r="E39" s="14"/>
      <c r="F39" s="15" t="s">
        <v>48</v>
      </c>
      <c r="G39" s="15"/>
      <c r="H39" s="15"/>
      <c r="I39" s="15"/>
      <c r="J39" s="5" t="s">
        <v>0</v>
      </c>
      <c r="K39" s="10">
        <f>K40</f>
        <v>54.20402</v>
      </c>
      <c r="L39" s="10">
        <f>L40</f>
        <v>54.20402</v>
      </c>
    </row>
    <row r="40" spans="1:12" ht="26.25" customHeight="1">
      <c r="A40" s="14" t="s">
        <v>10</v>
      </c>
      <c r="B40" s="14"/>
      <c r="C40" s="14"/>
      <c r="D40" s="14"/>
      <c r="E40" s="14"/>
      <c r="F40" s="15" t="s">
        <v>48</v>
      </c>
      <c r="G40" s="15"/>
      <c r="H40" s="15"/>
      <c r="I40" s="15"/>
      <c r="J40" s="5" t="s">
        <v>9</v>
      </c>
      <c r="K40" s="10">
        <v>54.20402</v>
      </c>
      <c r="L40" s="10">
        <v>54.20402</v>
      </c>
    </row>
    <row r="41" spans="1:12" ht="24.75" customHeight="1">
      <c r="A41" s="19" t="s">
        <v>75</v>
      </c>
      <c r="B41" s="19"/>
      <c r="C41" s="19"/>
      <c r="D41" s="19"/>
      <c r="E41" s="19"/>
      <c r="F41" s="20" t="s">
        <v>83</v>
      </c>
      <c r="G41" s="20"/>
      <c r="H41" s="20"/>
      <c r="I41" s="20"/>
      <c r="J41" s="3" t="s">
        <v>0</v>
      </c>
      <c r="K41" s="11">
        <f>K42+K57+K62</f>
        <v>28953.07</v>
      </c>
      <c r="L41" s="11">
        <f>L42+L57+L62</f>
        <v>28127.22</v>
      </c>
    </row>
    <row r="42" spans="1:12" ht="24.75" customHeight="1">
      <c r="A42" s="14" t="s">
        <v>76</v>
      </c>
      <c r="B42" s="14"/>
      <c r="C42" s="14"/>
      <c r="D42" s="14"/>
      <c r="E42" s="14"/>
      <c r="F42" s="15" t="s">
        <v>84</v>
      </c>
      <c r="G42" s="15"/>
      <c r="H42" s="15"/>
      <c r="I42" s="15"/>
      <c r="J42" s="5" t="s">
        <v>0</v>
      </c>
      <c r="K42" s="10">
        <f>K43+K45+K47+K49+K52</f>
        <v>23633.5</v>
      </c>
      <c r="L42" s="10">
        <f>L43+L45+L47+L49+L52</f>
        <v>22807.65</v>
      </c>
    </row>
    <row r="43" spans="1:12" ht="15.75" customHeight="1">
      <c r="A43" s="14" t="s">
        <v>110</v>
      </c>
      <c r="B43" s="14"/>
      <c r="C43" s="14"/>
      <c r="D43" s="14"/>
      <c r="E43" s="14"/>
      <c r="F43" s="15" t="s">
        <v>108</v>
      </c>
      <c r="G43" s="15"/>
      <c r="H43" s="15"/>
      <c r="I43" s="15"/>
      <c r="J43" s="5" t="s">
        <v>0</v>
      </c>
      <c r="K43" s="10">
        <f>K44</f>
        <v>2113</v>
      </c>
      <c r="L43" s="10">
        <f>L44</f>
        <v>2078</v>
      </c>
    </row>
    <row r="44" spans="1:12" ht="16.5" customHeight="1">
      <c r="A44" s="14" t="s">
        <v>5</v>
      </c>
      <c r="B44" s="14"/>
      <c r="C44" s="14"/>
      <c r="D44" s="14"/>
      <c r="E44" s="14"/>
      <c r="F44" s="15" t="s">
        <v>108</v>
      </c>
      <c r="G44" s="15"/>
      <c r="H44" s="15"/>
      <c r="I44" s="15"/>
      <c r="J44" s="5" t="s">
        <v>4</v>
      </c>
      <c r="K44" s="10">
        <v>2113</v>
      </c>
      <c r="L44" s="10">
        <v>2078</v>
      </c>
    </row>
    <row r="45" spans="1:12" ht="24.75" customHeight="1">
      <c r="A45" s="14" t="s">
        <v>6</v>
      </c>
      <c r="B45" s="14"/>
      <c r="C45" s="14"/>
      <c r="D45" s="14"/>
      <c r="E45" s="14"/>
      <c r="F45" s="15" t="s">
        <v>85</v>
      </c>
      <c r="G45" s="15"/>
      <c r="H45" s="15"/>
      <c r="I45" s="15"/>
      <c r="J45" s="5" t="s">
        <v>0</v>
      </c>
      <c r="K45" s="10">
        <f>K46</f>
        <v>6949.5</v>
      </c>
      <c r="L45" s="10">
        <f>L46</f>
        <v>7220.65</v>
      </c>
    </row>
    <row r="46" spans="1:12" ht="16.5" customHeight="1">
      <c r="A46" s="14" t="s">
        <v>5</v>
      </c>
      <c r="B46" s="14"/>
      <c r="C46" s="14"/>
      <c r="D46" s="14"/>
      <c r="E46" s="14"/>
      <c r="F46" s="15" t="s">
        <v>85</v>
      </c>
      <c r="G46" s="15"/>
      <c r="H46" s="15"/>
      <c r="I46" s="15"/>
      <c r="J46" s="5" t="s">
        <v>4</v>
      </c>
      <c r="K46" s="10">
        <v>6949.5</v>
      </c>
      <c r="L46" s="10">
        <v>7220.65</v>
      </c>
    </row>
    <row r="47" spans="1:12" ht="24.75" customHeight="1">
      <c r="A47" s="14" t="s">
        <v>18</v>
      </c>
      <c r="B47" s="14"/>
      <c r="C47" s="14"/>
      <c r="D47" s="14"/>
      <c r="E47" s="14"/>
      <c r="F47" s="15" t="s">
        <v>86</v>
      </c>
      <c r="G47" s="15"/>
      <c r="H47" s="15"/>
      <c r="I47" s="15"/>
      <c r="J47" s="5" t="s">
        <v>0</v>
      </c>
      <c r="K47" s="10">
        <f>K48</f>
        <v>16</v>
      </c>
      <c r="L47" s="10">
        <f>L48</f>
        <v>16</v>
      </c>
    </row>
    <row r="48" spans="1:12" ht="24.75" customHeight="1">
      <c r="A48" s="14" t="s">
        <v>10</v>
      </c>
      <c r="B48" s="14"/>
      <c r="C48" s="14"/>
      <c r="D48" s="14"/>
      <c r="E48" s="14"/>
      <c r="F48" s="15" t="s">
        <v>86</v>
      </c>
      <c r="G48" s="15"/>
      <c r="H48" s="15"/>
      <c r="I48" s="15"/>
      <c r="J48" s="5" t="s">
        <v>9</v>
      </c>
      <c r="K48" s="10">
        <v>16</v>
      </c>
      <c r="L48" s="10">
        <v>16</v>
      </c>
    </row>
    <row r="49" spans="1:12" ht="45.75" customHeight="1">
      <c r="A49" s="14" t="s">
        <v>100</v>
      </c>
      <c r="B49" s="14"/>
      <c r="C49" s="14"/>
      <c r="D49" s="14"/>
      <c r="E49" s="14"/>
      <c r="F49" s="27" t="s">
        <v>112</v>
      </c>
      <c r="G49" s="28"/>
      <c r="H49" s="28"/>
      <c r="I49" s="29"/>
      <c r="J49" s="5" t="s">
        <v>0</v>
      </c>
      <c r="K49" s="10">
        <f>SUM(K50:K51)</f>
        <v>1798</v>
      </c>
      <c r="L49" s="10">
        <f>SUM(L50:L51)</f>
        <v>736</v>
      </c>
    </row>
    <row r="50" spans="1:12" ht="12.75" customHeight="1">
      <c r="A50" s="14" t="s">
        <v>20</v>
      </c>
      <c r="B50" s="14"/>
      <c r="C50" s="14"/>
      <c r="D50" s="14"/>
      <c r="E50" s="14"/>
      <c r="F50" s="27" t="s">
        <v>112</v>
      </c>
      <c r="G50" s="28"/>
      <c r="H50" s="28"/>
      <c r="I50" s="29"/>
      <c r="J50" s="5" t="s">
        <v>19</v>
      </c>
      <c r="K50" s="10">
        <v>1262.423</v>
      </c>
      <c r="L50" s="10">
        <v>516.767</v>
      </c>
    </row>
    <row r="51" spans="1:12" ht="16.5" customHeight="1">
      <c r="A51" s="14" t="s">
        <v>5</v>
      </c>
      <c r="B51" s="14"/>
      <c r="C51" s="14"/>
      <c r="D51" s="14"/>
      <c r="E51" s="14"/>
      <c r="F51" s="27" t="s">
        <v>112</v>
      </c>
      <c r="G51" s="28"/>
      <c r="H51" s="28"/>
      <c r="I51" s="29"/>
      <c r="J51" s="5" t="s">
        <v>4</v>
      </c>
      <c r="K51" s="10">
        <v>535.577</v>
      </c>
      <c r="L51" s="10">
        <v>219.233</v>
      </c>
    </row>
    <row r="52" spans="1:12" ht="12.75" customHeight="1">
      <c r="A52" s="14" t="s">
        <v>17</v>
      </c>
      <c r="B52" s="14"/>
      <c r="C52" s="14"/>
      <c r="D52" s="14"/>
      <c r="E52" s="14"/>
      <c r="F52" s="15" t="s">
        <v>87</v>
      </c>
      <c r="G52" s="15"/>
      <c r="H52" s="15"/>
      <c r="I52" s="15"/>
      <c r="J52" s="5" t="s">
        <v>0</v>
      </c>
      <c r="K52" s="10">
        <f>SUM(K53+K54+K55+K56)</f>
        <v>12757</v>
      </c>
      <c r="L52" s="10">
        <f>SUM(L53+L54+L55+L56)</f>
        <v>12757</v>
      </c>
    </row>
    <row r="53" spans="1:12" ht="12.75" customHeight="1">
      <c r="A53" s="14" t="s">
        <v>20</v>
      </c>
      <c r="B53" s="14"/>
      <c r="C53" s="14"/>
      <c r="D53" s="14"/>
      <c r="E53" s="14"/>
      <c r="F53" s="15" t="s">
        <v>87</v>
      </c>
      <c r="G53" s="15"/>
      <c r="H53" s="15"/>
      <c r="I53" s="15"/>
      <c r="J53" s="5" t="s">
        <v>19</v>
      </c>
      <c r="K53" s="10">
        <v>10119</v>
      </c>
      <c r="L53" s="10">
        <v>10119</v>
      </c>
    </row>
    <row r="54" spans="1:12" ht="24.75" customHeight="1">
      <c r="A54" s="14" t="s">
        <v>10</v>
      </c>
      <c r="B54" s="14"/>
      <c r="C54" s="14"/>
      <c r="D54" s="14"/>
      <c r="E54" s="14"/>
      <c r="F54" s="15" t="s">
        <v>87</v>
      </c>
      <c r="G54" s="15"/>
      <c r="H54" s="15"/>
      <c r="I54" s="15"/>
      <c r="J54" s="5" t="s">
        <v>9</v>
      </c>
      <c r="K54" s="10">
        <v>2615</v>
      </c>
      <c r="L54" s="10">
        <v>2615</v>
      </c>
    </row>
    <row r="55" spans="1:12" ht="15.75" customHeight="1">
      <c r="A55" s="14" t="s">
        <v>22</v>
      </c>
      <c r="B55" s="14"/>
      <c r="C55" s="14"/>
      <c r="D55" s="14"/>
      <c r="E55" s="14"/>
      <c r="F55" s="15" t="s">
        <v>87</v>
      </c>
      <c r="G55" s="15"/>
      <c r="H55" s="15"/>
      <c r="I55" s="15"/>
      <c r="J55" s="5" t="s">
        <v>21</v>
      </c>
      <c r="K55" s="10">
        <v>6</v>
      </c>
      <c r="L55" s="10">
        <v>6</v>
      </c>
    </row>
    <row r="56" spans="1:12" ht="14.25" customHeight="1">
      <c r="A56" s="14" t="s">
        <v>8</v>
      </c>
      <c r="B56" s="14"/>
      <c r="C56" s="14"/>
      <c r="D56" s="14"/>
      <c r="E56" s="14"/>
      <c r="F56" s="15" t="s">
        <v>87</v>
      </c>
      <c r="G56" s="15"/>
      <c r="H56" s="15"/>
      <c r="I56" s="15"/>
      <c r="J56" s="5" t="s">
        <v>7</v>
      </c>
      <c r="K56" s="10">
        <v>17</v>
      </c>
      <c r="L56" s="10">
        <v>17</v>
      </c>
    </row>
    <row r="57" spans="1:12" ht="24.75" customHeight="1">
      <c r="A57" s="14" t="s">
        <v>103</v>
      </c>
      <c r="B57" s="14"/>
      <c r="C57" s="14"/>
      <c r="D57" s="14"/>
      <c r="E57" s="14"/>
      <c r="F57" s="15" t="s">
        <v>101</v>
      </c>
      <c r="G57" s="15"/>
      <c r="H57" s="15"/>
      <c r="I57" s="15"/>
      <c r="J57" s="5" t="s">
        <v>0</v>
      </c>
      <c r="K57" s="10">
        <f>K58+K60</f>
        <v>5259.57</v>
      </c>
      <c r="L57" s="10">
        <f>L58+L60</f>
        <v>5248</v>
      </c>
    </row>
    <row r="58" spans="1:12" ht="39" customHeight="1">
      <c r="A58" s="14" t="s">
        <v>104</v>
      </c>
      <c r="B58" s="14"/>
      <c r="C58" s="14"/>
      <c r="D58" s="14"/>
      <c r="E58" s="14"/>
      <c r="F58" s="15" t="s">
        <v>102</v>
      </c>
      <c r="G58" s="15"/>
      <c r="H58" s="15"/>
      <c r="I58" s="15"/>
      <c r="J58" s="5" t="s">
        <v>0</v>
      </c>
      <c r="K58" s="10">
        <f>K59</f>
        <v>5248</v>
      </c>
      <c r="L58" s="10">
        <f>L59</f>
        <v>5248</v>
      </c>
    </row>
    <row r="59" spans="1:12" ht="14.25" customHeight="1">
      <c r="A59" s="14" t="s">
        <v>105</v>
      </c>
      <c r="B59" s="14"/>
      <c r="C59" s="14"/>
      <c r="D59" s="14"/>
      <c r="E59" s="14"/>
      <c r="F59" s="15" t="s">
        <v>102</v>
      </c>
      <c r="G59" s="15"/>
      <c r="H59" s="15"/>
      <c r="I59" s="15"/>
      <c r="J59" s="5">
        <v>540</v>
      </c>
      <c r="K59" s="10">
        <v>5248</v>
      </c>
      <c r="L59" s="10">
        <v>5248</v>
      </c>
    </row>
    <row r="60" spans="1:12" ht="39" customHeight="1">
      <c r="A60" s="14" t="s">
        <v>107</v>
      </c>
      <c r="B60" s="14"/>
      <c r="C60" s="14"/>
      <c r="D60" s="14"/>
      <c r="E60" s="14"/>
      <c r="F60" s="22" t="s">
        <v>106</v>
      </c>
      <c r="G60" s="22"/>
      <c r="H60" s="22"/>
      <c r="I60" s="22"/>
      <c r="J60" s="5" t="s">
        <v>0</v>
      </c>
      <c r="K60" s="10">
        <f>K61</f>
        <v>11.57</v>
      </c>
      <c r="L60" s="10">
        <f>L61</f>
        <v>0</v>
      </c>
    </row>
    <row r="61" spans="1:12" ht="14.25" customHeight="1">
      <c r="A61" s="14" t="s">
        <v>105</v>
      </c>
      <c r="B61" s="14"/>
      <c r="C61" s="14"/>
      <c r="D61" s="14"/>
      <c r="E61" s="14"/>
      <c r="F61" s="22" t="s">
        <v>106</v>
      </c>
      <c r="G61" s="22"/>
      <c r="H61" s="22"/>
      <c r="I61" s="22"/>
      <c r="J61" s="5">
        <v>540</v>
      </c>
      <c r="K61" s="10">
        <v>11.57</v>
      </c>
      <c r="L61" s="10">
        <v>0</v>
      </c>
    </row>
    <row r="62" spans="1:12" ht="24.75" customHeight="1">
      <c r="A62" s="14" t="s">
        <v>77</v>
      </c>
      <c r="B62" s="14"/>
      <c r="C62" s="14"/>
      <c r="D62" s="14"/>
      <c r="E62" s="14"/>
      <c r="F62" s="15" t="s">
        <v>88</v>
      </c>
      <c r="G62" s="15"/>
      <c r="H62" s="15"/>
      <c r="I62" s="15"/>
      <c r="J62" s="5" t="s">
        <v>0</v>
      </c>
      <c r="K62" s="10">
        <f>K63</f>
        <v>60</v>
      </c>
      <c r="L62" s="10">
        <f>L63</f>
        <v>71.57</v>
      </c>
    </row>
    <row r="63" spans="1:12" ht="24.75" customHeight="1">
      <c r="A63" s="14" t="s">
        <v>6</v>
      </c>
      <c r="B63" s="14"/>
      <c r="C63" s="14"/>
      <c r="D63" s="14"/>
      <c r="E63" s="14"/>
      <c r="F63" s="15" t="s">
        <v>89</v>
      </c>
      <c r="G63" s="15"/>
      <c r="H63" s="15"/>
      <c r="I63" s="15"/>
      <c r="J63" s="5" t="s">
        <v>0</v>
      </c>
      <c r="K63" s="10">
        <f>K64</f>
        <v>60</v>
      </c>
      <c r="L63" s="10">
        <f>L64</f>
        <v>71.57</v>
      </c>
    </row>
    <row r="64" spans="1:12" ht="24.75" customHeight="1">
      <c r="A64" s="14" t="s">
        <v>10</v>
      </c>
      <c r="B64" s="14"/>
      <c r="C64" s="14"/>
      <c r="D64" s="14"/>
      <c r="E64" s="14"/>
      <c r="F64" s="15" t="s">
        <v>89</v>
      </c>
      <c r="G64" s="15"/>
      <c r="H64" s="15"/>
      <c r="I64" s="15"/>
      <c r="J64" s="5">
        <v>240</v>
      </c>
      <c r="K64" s="10">
        <f>'[1]приложение 2.1'!$O$106</f>
        <v>60</v>
      </c>
      <c r="L64" s="10">
        <v>71.57</v>
      </c>
    </row>
    <row r="65" spans="1:12" ht="24.75" customHeight="1">
      <c r="A65" s="19" t="s">
        <v>67</v>
      </c>
      <c r="B65" s="19"/>
      <c r="C65" s="19"/>
      <c r="D65" s="19"/>
      <c r="E65" s="19"/>
      <c r="F65" s="20" t="s">
        <v>68</v>
      </c>
      <c r="G65" s="20"/>
      <c r="H65" s="20"/>
      <c r="I65" s="20"/>
      <c r="J65" s="3" t="s">
        <v>0</v>
      </c>
      <c r="K65" s="11">
        <f aca="true" t="shared" si="1" ref="K65:L67">K66</f>
        <v>200</v>
      </c>
      <c r="L65" s="11">
        <f t="shared" si="1"/>
        <v>200</v>
      </c>
    </row>
    <row r="66" spans="1:12" ht="12" customHeight="1">
      <c r="A66" s="14" t="s">
        <v>69</v>
      </c>
      <c r="B66" s="14"/>
      <c r="C66" s="14"/>
      <c r="D66" s="14"/>
      <c r="E66" s="14"/>
      <c r="F66" s="15" t="s">
        <v>79</v>
      </c>
      <c r="G66" s="15"/>
      <c r="H66" s="15"/>
      <c r="I66" s="15"/>
      <c r="J66" s="5" t="s">
        <v>0</v>
      </c>
      <c r="K66" s="10">
        <f t="shared" si="1"/>
        <v>200</v>
      </c>
      <c r="L66" s="10">
        <f t="shared" si="1"/>
        <v>200</v>
      </c>
    </row>
    <row r="67" spans="1:12" ht="15" customHeight="1">
      <c r="A67" s="14" t="s">
        <v>17</v>
      </c>
      <c r="B67" s="14"/>
      <c r="C67" s="14"/>
      <c r="D67" s="14"/>
      <c r="E67" s="14"/>
      <c r="F67" s="15" t="s">
        <v>42</v>
      </c>
      <c r="G67" s="15"/>
      <c r="H67" s="15"/>
      <c r="I67" s="15"/>
      <c r="J67" s="5" t="s">
        <v>0</v>
      </c>
      <c r="K67" s="10">
        <f t="shared" si="1"/>
        <v>200</v>
      </c>
      <c r="L67" s="10">
        <f t="shared" si="1"/>
        <v>200</v>
      </c>
    </row>
    <row r="68" spans="1:12" ht="24.75" customHeight="1">
      <c r="A68" s="14" t="s">
        <v>10</v>
      </c>
      <c r="B68" s="14"/>
      <c r="C68" s="14"/>
      <c r="D68" s="14"/>
      <c r="E68" s="14"/>
      <c r="F68" s="15" t="s">
        <v>42</v>
      </c>
      <c r="G68" s="15"/>
      <c r="H68" s="15"/>
      <c r="I68" s="15"/>
      <c r="J68" s="5" t="s">
        <v>9</v>
      </c>
      <c r="K68" s="10">
        <f>'[1]приложение 2.1'!$O$111</f>
        <v>200</v>
      </c>
      <c r="L68" s="10">
        <f>'[1]приложение 2.1'!$R$111</f>
        <v>200</v>
      </c>
    </row>
    <row r="69" spans="1:12" ht="24.75" customHeight="1">
      <c r="A69" s="19" t="s">
        <v>70</v>
      </c>
      <c r="B69" s="19"/>
      <c r="C69" s="19"/>
      <c r="D69" s="19"/>
      <c r="E69" s="19"/>
      <c r="F69" s="20" t="s">
        <v>71</v>
      </c>
      <c r="G69" s="20"/>
      <c r="H69" s="20"/>
      <c r="I69" s="20"/>
      <c r="J69" s="3" t="s">
        <v>0</v>
      </c>
      <c r="K69" s="11">
        <f>K70</f>
        <v>795</v>
      </c>
      <c r="L69" s="11">
        <f>L70</f>
        <v>795</v>
      </c>
    </row>
    <row r="70" spans="1:12" ht="24.75" customHeight="1">
      <c r="A70" s="14" t="s">
        <v>91</v>
      </c>
      <c r="B70" s="14"/>
      <c r="C70" s="14"/>
      <c r="D70" s="14"/>
      <c r="E70" s="14"/>
      <c r="F70" s="15" t="s">
        <v>80</v>
      </c>
      <c r="G70" s="15"/>
      <c r="H70" s="15"/>
      <c r="I70" s="15"/>
      <c r="J70" s="5" t="s">
        <v>0</v>
      </c>
      <c r="K70" s="10">
        <f>K71</f>
        <v>795</v>
      </c>
      <c r="L70" s="10">
        <f>L71</f>
        <v>795</v>
      </c>
    </row>
    <row r="71" spans="1:12" ht="14.25" customHeight="1">
      <c r="A71" s="14" t="s">
        <v>17</v>
      </c>
      <c r="B71" s="14"/>
      <c r="C71" s="14"/>
      <c r="D71" s="14"/>
      <c r="E71" s="14"/>
      <c r="F71" s="15" t="s">
        <v>16</v>
      </c>
      <c r="G71" s="15"/>
      <c r="H71" s="15"/>
      <c r="I71" s="15"/>
      <c r="J71" s="5" t="s">
        <v>0</v>
      </c>
      <c r="K71" s="10">
        <f>K72+K73</f>
        <v>795</v>
      </c>
      <c r="L71" s="10">
        <f>L72+L73</f>
        <v>795</v>
      </c>
    </row>
    <row r="72" spans="1:12" ht="24.75" customHeight="1">
      <c r="A72" s="14" t="s">
        <v>10</v>
      </c>
      <c r="B72" s="14"/>
      <c r="C72" s="14"/>
      <c r="D72" s="14"/>
      <c r="E72" s="14"/>
      <c r="F72" s="15" t="s">
        <v>16</v>
      </c>
      <c r="G72" s="15"/>
      <c r="H72" s="15"/>
      <c r="I72" s="15"/>
      <c r="J72" s="5" t="s">
        <v>9</v>
      </c>
      <c r="K72" s="10">
        <v>660</v>
      </c>
      <c r="L72" s="10">
        <v>660</v>
      </c>
    </row>
    <row r="73" spans="1:12" ht="15.75" customHeight="1">
      <c r="A73" s="14" t="s">
        <v>8</v>
      </c>
      <c r="B73" s="14"/>
      <c r="C73" s="14"/>
      <c r="D73" s="14"/>
      <c r="E73" s="14"/>
      <c r="F73" s="15" t="s">
        <v>16</v>
      </c>
      <c r="G73" s="15"/>
      <c r="H73" s="15"/>
      <c r="I73" s="15"/>
      <c r="J73" s="5" t="s">
        <v>7</v>
      </c>
      <c r="K73" s="10">
        <v>135</v>
      </c>
      <c r="L73" s="10">
        <v>135</v>
      </c>
    </row>
    <row r="74" spans="1:12" ht="33" customHeight="1">
      <c r="A74" s="19" t="s">
        <v>72</v>
      </c>
      <c r="B74" s="19"/>
      <c r="C74" s="19"/>
      <c r="D74" s="19"/>
      <c r="E74" s="19"/>
      <c r="F74" s="20" t="s">
        <v>73</v>
      </c>
      <c r="G74" s="20"/>
      <c r="H74" s="20"/>
      <c r="I74" s="20"/>
      <c r="J74" s="3" t="s">
        <v>0</v>
      </c>
      <c r="K74" s="11">
        <f aca="true" t="shared" si="2" ref="K74:L76">K75</f>
        <v>100</v>
      </c>
      <c r="L74" s="11">
        <f t="shared" si="2"/>
        <v>100</v>
      </c>
    </row>
    <row r="75" spans="1:12" ht="17.25" customHeight="1">
      <c r="A75" s="14" t="s">
        <v>74</v>
      </c>
      <c r="B75" s="14"/>
      <c r="C75" s="14"/>
      <c r="D75" s="14"/>
      <c r="E75" s="14"/>
      <c r="F75" s="15" t="s">
        <v>81</v>
      </c>
      <c r="G75" s="15"/>
      <c r="H75" s="15"/>
      <c r="I75" s="15"/>
      <c r="J75" s="5" t="s">
        <v>0</v>
      </c>
      <c r="K75" s="10">
        <f t="shared" si="2"/>
        <v>100</v>
      </c>
      <c r="L75" s="10">
        <f t="shared" si="2"/>
        <v>100</v>
      </c>
    </row>
    <row r="76" spans="1:12" ht="15" customHeight="1">
      <c r="A76" s="14" t="s">
        <v>31</v>
      </c>
      <c r="B76" s="14"/>
      <c r="C76" s="14"/>
      <c r="D76" s="14"/>
      <c r="E76" s="14"/>
      <c r="F76" s="15" t="s">
        <v>30</v>
      </c>
      <c r="G76" s="15"/>
      <c r="H76" s="15"/>
      <c r="I76" s="15"/>
      <c r="J76" s="5" t="s">
        <v>0</v>
      </c>
      <c r="K76" s="10">
        <f t="shared" si="2"/>
        <v>100</v>
      </c>
      <c r="L76" s="10">
        <f t="shared" si="2"/>
        <v>100</v>
      </c>
    </row>
    <row r="77" spans="1:12" ht="24.75" customHeight="1">
      <c r="A77" s="14" t="s">
        <v>10</v>
      </c>
      <c r="B77" s="14"/>
      <c r="C77" s="14"/>
      <c r="D77" s="14"/>
      <c r="E77" s="14"/>
      <c r="F77" s="15" t="s">
        <v>30</v>
      </c>
      <c r="G77" s="15"/>
      <c r="H77" s="15"/>
      <c r="I77" s="15"/>
      <c r="J77" s="5" t="s">
        <v>9</v>
      </c>
      <c r="K77" s="10">
        <f>'[1]приложение 2.1'!$O$55</f>
        <v>100</v>
      </c>
      <c r="L77" s="10">
        <f>'[1]приложение 2.1'!$R$55</f>
        <v>100</v>
      </c>
    </row>
    <row r="78" spans="1:12" ht="17.25" customHeight="1">
      <c r="A78" s="19" t="s">
        <v>47</v>
      </c>
      <c r="B78" s="19"/>
      <c r="C78" s="19"/>
      <c r="D78" s="19"/>
      <c r="E78" s="19"/>
      <c r="F78" s="20" t="s">
        <v>0</v>
      </c>
      <c r="G78" s="20"/>
      <c r="H78" s="20"/>
      <c r="I78" s="20"/>
      <c r="J78" s="3" t="s">
        <v>0</v>
      </c>
      <c r="K78" s="11">
        <f>K79+K82+K85</f>
        <v>1444.8622</v>
      </c>
      <c r="L78" s="11">
        <f>L79+L82+L85</f>
        <v>2428.9248</v>
      </c>
    </row>
    <row r="79" spans="1:12" ht="17.25" customHeight="1">
      <c r="A79" s="19" t="s">
        <v>78</v>
      </c>
      <c r="B79" s="19"/>
      <c r="C79" s="19"/>
      <c r="D79" s="19"/>
      <c r="E79" s="19"/>
      <c r="F79" s="20" t="s">
        <v>82</v>
      </c>
      <c r="G79" s="20"/>
      <c r="H79" s="20"/>
      <c r="I79" s="20"/>
      <c r="J79" s="5" t="s">
        <v>0</v>
      </c>
      <c r="K79" s="12">
        <f>K80</f>
        <v>1088.6622</v>
      </c>
      <c r="L79" s="11">
        <f>L80</f>
        <v>2061.3248</v>
      </c>
    </row>
    <row r="80" spans="1:12" ht="17.25" customHeight="1">
      <c r="A80" s="14" t="s">
        <v>24</v>
      </c>
      <c r="B80" s="14"/>
      <c r="C80" s="14"/>
      <c r="D80" s="14"/>
      <c r="E80" s="14"/>
      <c r="F80" s="21" t="s">
        <v>23</v>
      </c>
      <c r="G80" s="21"/>
      <c r="H80" s="21"/>
      <c r="I80" s="21"/>
      <c r="J80" s="5" t="s">
        <v>0</v>
      </c>
      <c r="K80" s="13">
        <f>K81</f>
        <v>1088.6622</v>
      </c>
      <c r="L80" s="10">
        <f>L81</f>
        <v>2061.3248</v>
      </c>
    </row>
    <row r="81" spans="1:12" ht="17.25" customHeight="1">
      <c r="A81" s="14" t="s">
        <v>26</v>
      </c>
      <c r="B81" s="14"/>
      <c r="C81" s="14"/>
      <c r="D81" s="14"/>
      <c r="E81" s="14"/>
      <c r="F81" s="21" t="s">
        <v>23</v>
      </c>
      <c r="G81" s="21"/>
      <c r="H81" s="21"/>
      <c r="I81" s="21"/>
      <c r="J81" s="5" t="s">
        <v>25</v>
      </c>
      <c r="K81" s="13">
        <v>1088.6622</v>
      </c>
      <c r="L81" s="10">
        <v>2061.3248</v>
      </c>
    </row>
    <row r="82" spans="1:12" ht="13.5" customHeight="1">
      <c r="A82" s="19" t="s">
        <v>11</v>
      </c>
      <c r="B82" s="19"/>
      <c r="C82" s="19"/>
      <c r="D82" s="19"/>
      <c r="E82" s="19"/>
      <c r="F82" s="20" t="s">
        <v>82</v>
      </c>
      <c r="G82" s="20"/>
      <c r="H82" s="20"/>
      <c r="I82" s="20"/>
      <c r="J82" s="3" t="s">
        <v>0</v>
      </c>
      <c r="K82" s="11">
        <f>K83</f>
        <v>45</v>
      </c>
      <c r="L82" s="11">
        <f>L83</f>
        <v>45</v>
      </c>
    </row>
    <row r="83" spans="1:12" ht="17.25" customHeight="1">
      <c r="A83" s="14" t="s">
        <v>13</v>
      </c>
      <c r="B83" s="14"/>
      <c r="C83" s="14"/>
      <c r="D83" s="14"/>
      <c r="E83" s="14"/>
      <c r="F83" s="15" t="s">
        <v>12</v>
      </c>
      <c r="G83" s="15"/>
      <c r="H83" s="15"/>
      <c r="I83" s="15"/>
      <c r="J83" s="5" t="s">
        <v>0</v>
      </c>
      <c r="K83" s="10">
        <f>K84</f>
        <v>45</v>
      </c>
      <c r="L83" s="10">
        <f>L84</f>
        <v>45</v>
      </c>
    </row>
    <row r="84" spans="1:12" ht="16.5" customHeight="1">
      <c r="A84" s="14" t="s">
        <v>15</v>
      </c>
      <c r="B84" s="14"/>
      <c r="C84" s="14"/>
      <c r="D84" s="14"/>
      <c r="E84" s="14"/>
      <c r="F84" s="15" t="s">
        <v>12</v>
      </c>
      <c r="G84" s="15"/>
      <c r="H84" s="15"/>
      <c r="I84" s="15"/>
      <c r="J84" s="5" t="s">
        <v>14</v>
      </c>
      <c r="K84" s="10">
        <f>'[1]приложение 2.1'!$O$26</f>
        <v>45</v>
      </c>
      <c r="L84" s="10">
        <f>'[1]приложение 2.1'!$R$26</f>
        <v>45</v>
      </c>
    </row>
    <row r="85" spans="1:12" ht="16.5" customHeight="1">
      <c r="A85" s="19" t="s">
        <v>27</v>
      </c>
      <c r="B85" s="19"/>
      <c r="C85" s="19"/>
      <c r="D85" s="19"/>
      <c r="E85" s="19"/>
      <c r="F85" s="20" t="s">
        <v>82</v>
      </c>
      <c r="G85" s="20"/>
      <c r="H85" s="20"/>
      <c r="I85" s="20"/>
      <c r="J85" s="3" t="s">
        <v>0</v>
      </c>
      <c r="K85" s="11">
        <f>K86</f>
        <v>311.2</v>
      </c>
      <c r="L85" s="11">
        <f>L86</f>
        <v>322.6</v>
      </c>
    </row>
    <row r="86" spans="1:12" ht="24.75" customHeight="1">
      <c r="A86" s="14" t="s">
        <v>29</v>
      </c>
      <c r="B86" s="14"/>
      <c r="C86" s="14"/>
      <c r="D86" s="14"/>
      <c r="E86" s="14"/>
      <c r="F86" s="15" t="s">
        <v>28</v>
      </c>
      <c r="G86" s="15"/>
      <c r="H86" s="15"/>
      <c r="I86" s="15"/>
      <c r="J86" s="5" t="s">
        <v>0</v>
      </c>
      <c r="K86" s="10">
        <f>K87</f>
        <v>311.2</v>
      </c>
      <c r="L86" s="10">
        <f>L87</f>
        <v>322.6</v>
      </c>
    </row>
    <row r="87" spans="1:12" ht="15" customHeight="1">
      <c r="A87" s="14" t="s">
        <v>5</v>
      </c>
      <c r="B87" s="14"/>
      <c r="C87" s="14"/>
      <c r="D87" s="14"/>
      <c r="E87" s="14"/>
      <c r="F87" s="15" t="s">
        <v>28</v>
      </c>
      <c r="G87" s="15"/>
      <c r="H87" s="15"/>
      <c r="I87" s="15"/>
      <c r="J87" s="5" t="s">
        <v>4</v>
      </c>
      <c r="K87" s="10">
        <f>'[1]приложение 2.1'!$P$49</f>
        <v>311.2</v>
      </c>
      <c r="L87" s="10">
        <f>'[1]приложение 2.1'!$S$49</f>
        <v>322.6</v>
      </c>
    </row>
    <row r="88" spans="1:12" ht="12.75">
      <c r="A88" s="16" t="s">
        <v>44</v>
      </c>
      <c r="B88" s="17"/>
      <c r="C88" s="17"/>
      <c r="D88" s="17"/>
      <c r="E88" s="17"/>
      <c r="F88" s="17"/>
      <c r="G88" s="17"/>
      <c r="H88" s="17"/>
      <c r="I88" s="17"/>
      <c r="J88" s="18"/>
      <c r="K88" s="11">
        <f>SUM(K78+K10)</f>
        <v>43631.53803</v>
      </c>
      <c r="L88" s="11">
        <f>SUM(L78+L10)</f>
        <v>41203.51381</v>
      </c>
    </row>
  </sheetData>
  <sheetProtection/>
  <mergeCells count="162">
    <mergeCell ref="A32:E32"/>
    <mergeCell ref="F83:I83"/>
    <mergeCell ref="F62:I62"/>
    <mergeCell ref="F65:I65"/>
    <mergeCell ref="F67:I67"/>
    <mergeCell ref="F33:I33"/>
    <mergeCell ref="F47:I47"/>
    <mergeCell ref="F48:I48"/>
    <mergeCell ref="F56:I56"/>
    <mergeCell ref="F51:I51"/>
    <mergeCell ref="F57:I57"/>
    <mergeCell ref="A78:E78"/>
    <mergeCell ref="A17:E17"/>
    <mergeCell ref="F27:I27"/>
    <mergeCell ref="A20:E20"/>
    <mergeCell ref="F20:I20"/>
    <mergeCell ref="A23:E23"/>
    <mergeCell ref="F34:I34"/>
    <mergeCell ref="A58:E58"/>
    <mergeCell ref="A31:E31"/>
    <mergeCell ref="A34:E34"/>
    <mergeCell ref="A11:E11"/>
    <mergeCell ref="A13:E13"/>
    <mergeCell ref="F11:I11"/>
    <mergeCell ref="F13:I13"/>
    <mergeCell ref="A12:E12"/>
    <mergeCell ref="F12:I12"/>
    <mergeCell ref="A14:E14"/>
    <mergeCell ref="F14:I14"/>
    <mergeCell ref="A25:E25"/>
    <mergeCell ref="F24:I24"/>
    <mergeCell ref="F25:I25"/>
    <mergeCell ref="A16:E16"/>
    <mergeCell ref="A15:E15"/>
    <mergeCell ref="A22:E22"/>
    <mergeCell ref="A18:E18"/>
    <mergeCell ref="A19:E19"/>
    <mergeCell ref="F18:I18"/>
    <mergeCell ref="F19:I19"/>
    <mergeCell ref="F15:I15"/>
    <mergeCell ref="A45:E45"/>
    <mergeCell ref="A27:E27"/>
    <mergeCell ref="A26:E26"/>
    <mergeCell ref="A37:E37"/>
    <mergeCell ref="F37:I37"/>
    <mergeCell ref="F31:I31"/>
    <mergeCell ref="A38:E38"/>
    <mergeCell ref="F29:I29"/>
    <mergeCell ref="A30:E30"/>
    <mergeCell ref="A39:E39"/>
    <mergeCell ref="A24:E24"/>
    <mergeCell ref="F26:I26"/>
    <mergeCell ref="A21:E21"/>
    <mergeCell ref="A50:E50"/>
    <mergeCell ref="F50:I50"/>
    <mergeCell ref="A28:E28"/>
    <mergeCell ref="F30:I30"/>
    <mergeCell ref="F38:I38"/>
    <mergeCell ref="A35:E35"/>
    <mergeCell ref="F35:I35"/>
    <mergeCell ref="A72:E72"/>
    <mergeCell ref="F16:I16"/>
    <mergeCell ref="A77:E77"/>
    <mergeCell ref="A66:E66"/>
    <mergeCell ref="F71:I71"/>
    <mergeCell ref="F72:I72"/>
    <mergeCell ref="F68:I68"/>
    <mergeCell ref="F69:I69"/>
    <mergeCell ref="A73:E73"/>
    <mergeCell ref="A68:E68"/>
    <mergeCell ref="A71:E71"/>
    <mergeCell ref="A65:E65"/>
    <mergeCell ref="A67:E67"/>
    <mergeCell ref="A64:E64"/>
    <mergeCell ref="A62:E62"/>
    <mergeCell ref="A57:E57"/>
    <mergeCell ref="A63:E63"/>
    <mergeCell ref="A60:E60"/>
    <mergeCell ref="A70:E70"/>
    <mergeCell ref="A61:E61"/>
    <mergeCell ref="A48:E48"/>
    <mergeCell ref="A49:E49"/>
    <mergeCell ref="F70:I70"/>
    <mergeCell ref="A69:E69"/>
    <mergeCell ref="F63:I63"/>
    <mergeCell ref="F61:I61"/>
    <mergeCell ref="F64:I64"/>
    <mergeCell ref="A52:E52"/>
    <mergeCell ref="A56:E56"/>
    <mergeCell ref="F66:I66"/>
    <mergeCell ref="A46:E46"/>
    <mergeCell ref="F45:I45"/>
    <mergeCell ref="F46:I46"/>
    <mergeCell ref="A47:E47"/>
    <mergeCell ref="F54:I54"/>
    <mergeCell ref="F55:I55"/>
    <mergeCell ref="F49:I49"/>
    <mergeCell ref="A51:E51"/>
    <mergeCell ref="A55:E55"/>
    <mergeCell ref="F53:I53"/>
    <mergeCell ref="A75:E75"/>
    <mergeCell ref="F74:I74"/>
    <mergeCell ref="F75:I75"/>
    <mergeCell ref="A76:E76"/>
    <mergeCell ref="F76:I76"/>
    <mergeCell ref="F77:I77"/>
    <mergeCell ref="A74:E74"/>
    <mergeCell ref="A6:L6"/>
    <mergeCell ref="A8:E8"/>
    <mergeCell ref="A9:E9"/>
    <mergeCell ref="F8:I8"/>
    <mergeCell ref="F9:I9"/>
    <mergeCell ref="A10:E10"/>
    <mergeCell ref="F10:I10"/>
    <mergeCell ref="F22:I22"/>
    <mergeCell ref="F23:I23"/>
    <mergeCell ref="F78:I78"/>
    <mergeCell ref="F17:I17"/>
    <mergeCell ref="F21:I21"/>
    <mergeCell ref="F73:I73"/>
    <mergeCell ref="F28:I28"/>
    <mergeCell ref="F39:I39"/>
    <mergeCell ref="F36:I36"/>
    <mergeCell ref="F60:I60"/>
    <mergeCell ref="A29:E29"/>
    <mergeCell ref="F32:I32"/>
    <mergeCell ref="A40:E40"/>
    <mergeCell ref="F40:I40"/>
    <mergeCell ref="A33:E33"/>
    <mergeCell ref="A42:E42"/>
    <mergeCell ref="F41:I41"/>
    <mergeCell ref="F42:I42"/>
    <mergeCell ref="A41:E41"/>
    <mergeCell ref="A36:E36"/>
    <mergeCell ref="F86:I86"/>
    <mergeCell ref="A87:E87"/>
    <mergeCell ref="F87:I87"/>
    <mergeCell ref="A82:E82"/>
    <mergeCell ref="A83:E83"/>
    <mergeCell ref="A84:E84"/>
    <mergeCell ref="F84:I84"/>
    <mergeCell ref="F82:I82"/>
    <mergeCell ref="A88:J88"/>
    <mergeCell ref="A79:E79"/>
    <mergeCell ref="F79:I79"/>
    <mergeCell ref="A80:E80"/>
    <mergeCell ref="F80:I80"/>
    <mergeCell ref="A81:E81"/>
    <mergeCell ref="F81:I81"/>
    <mergeCell ref="A85:E85"/>
    <mergeCell ref="F85:I85"/>
    <mergeCell ref="A86:E86"/>
    <mergeCell ref="A43:E43"/>
    <mergeCell ref="F43:I43"/>
    <mergeCell ref="A44:E44"/>
    <mergeCell ref="F44:I44"/>
    <mergeCell ref="F58:I58"/>
    <mergeCell ref="A59:E59"/>
    <mergeCell ref="F59:I59"/>
    <mergeCell ref="A54:E54"/>
    <mergeCell ref="F52:I52"/>
    <mergeCell ref="A53:E5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2022-12-07T10:50:39Z</cp:lastPrinted>
  <dcterms:created xsi:type="dcterms:W3CDTF">2018-11-15T09:48:34Z</dcterms:created>
  <dcterms:modified xsi:type="dcterms:W3CDTF">2022-12-08T10:54:58Z</dcterms:modified>
  <cp:category/>
  <cp:version/>
  <cp:contentType/>
  <cp:contentStatus/>
</cp:coreProperties>
</file>