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671" activeTab="0"/>
  </bookViews>
  <sheets>
    <sheet name="приложение 7" sheetId="1" r:id="rId1"/>
  </sheets>
  <externalReferences>
    <externalReference r:id="rId4"/>
  </externalReferences>
  <definedNames>
    <definedName name="воврат">#REF!</definedName>
    <definedName name="_xlnm.Print_Area" localSheetId="0">'приложение 7'!$A$1:$P$49</definedName>
  </definedNames>
  <calcPr fullCalcOnLoad="1"/>
</workbook>
</file>

<file path=xl/sharedStrings.xml><?xml version="1.0" encoding="utf-8"?>
<sst xmlns="http://schemas.openxmlformats.org/spreadsheetml/2006/main" count="122" uniqueCount="73">
  <si>
    <t>Всего:</t>
  </si>
  <si>
    <t>сельского поселения Сентябрьский</t>
  </si>
  <si>
    <t>№ п.п.</t>
  </si>
  <si>
    <t>Наименование</t>
  </si>
  <si>
    <t>Исполнитель программы</t>
  </si>
  <si>
    <t>Ведомство</t>
  </si>
  <si>
    <t>Раздел</t>
  </si>
  <si>
    <t>Подраздел</t>
  </si>
  <si>
    <t>Целевая статья</t>
  </si>
  <si>
    <t>КВР</t>
  </si>
  <si>
    <t>МУ «Администрация поселения Сентябрьский»</t>
  </si>
  <si>
    <t>650</t>
  </si>
  <si>
    <t>ОБ</t>
  </si>
  <si>
    <t>МБ</t>
  </si>
  <si>
    <t>04</t>
  </si>
  <si>
    <t>09</t>
  </si>
  <si>
    <t>05</t>
  </si>
  <si>
    <t>01</t>
  </si>
  <si>
    <t>03</t>
  </si>
  <si>
    <t>07</t>
  </si>
  <si>
    <t>10</t>
  </si>
  <si>
    <t>МКУ «Управление по делам администрации»</t>
  </si>
  <si>
    <t>14</t>
  </si>
  <si>
    <t>04.0.01.99990</t>
  </si>
  <si>
    <t>05.0.02.99990</t>
  </si>
  <si>
    <t>03.0.01.82300</t>
  </si>
  <si>
    <t>03.0.01.S2300</t>
  </si>
  <si>
    <t>08.0.01.99990</t>
  </si>
  <si>
    <t>07.0.01.99990</t>
  </si>
  <si>
    <t xml:space="preserve">01.0.02.20902 </t>
  </si>
  <si>
    <t>МУ «Администрация поселения Сентябрьский»/МКУ «Управление по делам администрации»</t>
  </si>
  <si>
    <t>09.0.01.99990</t>
  </si>
  <si>
    <t>13</t>
  </si>
  <si>
    <t>05.0.F2.55550</t>
  </si>
  <si>
    <t xml:space="preserve">Муниципальная программа "Совершенствование муниципального управления в сельском поселении Сентябрьский на  2019-2025 годы"
</t>
  </si>
  <si>
    <t xml:space="preserve">Муниципальная программа «Развитие транспортной системы сельского поселения Сентябрьский на 2019-2025 годы» 
</t>
  </si>
  <si>
    <t>Муниципальная программа «Профилактика правонарушений в отдельных сферах жизнедеятельности граждан в сельском поселении Сентябрьский на 2019-2025 годы»</t>
  </si>
  <si>
    <t xml:space="preserve"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
</t>
  </si>
  <si>
    <t xml:space="preserve">Муниципальная программа "Развитие молодежной политики в сельском поселении Сентябрьский на 2019-2025 годы"
</t>
  </si>
  <si>
    <t xml:space="preserve">Муниципальная программа "Управление имуществом в сельском поселении Сентябрьский на 2019-2025 годы"
</t>
  </si>
  <si>
    <t xml:space="preserve">Муниципальная программа "Защита населения и территорий от чрезвычайных ситуаций, обеспечение пожарной безопасности на территории сельского поселения Сентябрьский на 2019-2025 годы"
</t>
  </si>
  <si>
    <t>ФБ</t>
  </si>
  <si>
    <t>06.0.01.02040</t>
  </si>
  <si>
    <t>06.0.01.20904</t>
  </si>
  <si>
    <t>06.0.01.99990</t>
  </si>
  <si>
    <t>06.0.02.89020</t>
  </si>
  <si>
    <t>06.0.03.02400</t>
  </si>
  <si>
    <t>Сумма на 2023 год</t>
  </si>
  <si>
    <t>03.0.02.99990</t>
  </si>
  <si>
    <t>Объем средств на реализацию муниципальных целевых программ сельского поселения Сентябрьский на 2022 год и плановый период 2023-2024 годов</t>
  </si>
  <si>
    <t>Сумма на 2024 год</t>
  </si>
  <si>
    <t>05.0.02.84200</t>
  </si>
  <si>
    <t>06.0.01.89003</t>
  </si>
  <si>
    <t>06.0.01.89004</t>
  </si>
  <si>
    <t>04.0.02.99990</t>
  </si>
  <si>
    <t>к решению Совета депутатов</t>
  </si>
  <si>
    <t>Утверждено на 2022 год</t>
  </si>
  <si>
    <t>Отклонение</t>
  </si>
  <si>
    <t>Уточнено на 2022 год</t>
  </si>
  <si>
    <t>05.0.04.89671</t>
  </si>
  <si>
    <t>05.0.04.20671</t>
  </si>
  <si>
    <t>05.0.04.89672</t>
  </si>
  <si>
    <t>05.0.04.20672</t>
  </si>
  <si>
    <t>09.0.03.99990</t>
  </si>
  <si>
    <t>06.0.02.89021</t>
  </si>
  <si>
    <t>Уточнено на 2023 год</t>
  </si>
  <si>
    <t>Муниципальная программа "Формирование современной городской среды в муниципальном образовании сельское поселение Сентябрьский на 2021-2025 годы"</t>
  </si>
  <si>
    <t>Уточнено на 2024 год</t>
  </si>
  <si>
    <t>06.0.01.89008</t>
  </si>
  <si>
    <t>06.0.01.89015</t>
  </si>
  <si>
    <t>05.0.02.89016</t>
  </si>
  <si>
    <t xml:space="preserve">Приложение 6                </t>
  </si>
  <si>
    <t xml:space="preserve">от 31.10.2022 г. №224 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</si>
</sst>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%"/>
    <numFmt numFmtId="175" formatCode="0.000"/>
    <numFmt numFmtId="176" formatCode="0.0000"/>
    <numFmt numFmtId="177" formatCode="0.00000"/>
    <numFmt numFmtId="178" formatCode="#,##0.000"/>
    <numFmt numFmtId="179" formatCode="#,##0.0000"/>
    <numFmt numFmtId="180" formatCode="[$-FC19]d\ mmmm\ yyyy\ &quot;г.&quot;"/>
    <numFmt numFmtId="181" formatCode="000000"/>
    <numFmt numFmtId="182" formatCode="0.000000"/>
    <numFmt numFmtId="183" formatCode="0.0000000"/>
    <numFmt numFmtId="184" formatCode="_(* #,##0_);_(* \(#,##0\);_(* &quot;-&quot;??_);_(@_)"/>
    <numFmt numFmtId="185" formatCode="_(* #,##0.00_);_(* \(#,##0.00\);_(* &quot;-&quot;??_);_(@_)"/>
    <numFmt numFmtId="186" formatCode="_-* #,##0.0_р_._-;\-* #,##0.0_р_._-;_-* &quot;-&quot;??_р_._-;_-@_-"/>
    <numFmt numFmtId="187" formatCode="_-* #,##0_р_._-;\-* #,##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0_);_(* \(#,##0.000\);_(* &quot;-&quot;??_);_(@_)"/>
    <numFmt numFmtId="193" formatCode="_(* #,##0.0000_);_(* \(#,##0.0000\);_(* &quot;-&quot;??_);_(@_)"/>
    <numFmt numFmtId="194" formatCode="0.00000000"/>
    <numFmt numFmtId="195" formatCode="_-* #,##0.000_р_._-;\-* #,##0.000_р_._-;_-* &quot;-&quot;??_р_._-;_-@_-"/>
    <numFmt numFmtId="196" formatCode="_-* #,##0.000_р_._-;\-* #,##0.000_р_._-;_-* &quot;-&quot;???_р_._-;_-@_-"/>
    <numFmt numFmtId="197" formatCode="_-* #,##0.00_р_._-;\-* #,##0.00_р_._-;_-* &quot;-&quot;???_р_._-;_-@_-"/>
    <numFmt numFmtId="198" formatCode="_-* #,##0.0_р_._-;\-* #,##0.0_р_._-;_-* &quot;-&quot;???_р_._-;_-@_-"/>
    <numFmt numFmtId="199" formatCode="_-* #,##0_р_._-;\-* #,##0_р_._-;_-* &quot;-&quot;???_р_._-;_-@_-"/>
    <numFmt numFmtId="200" formatCode="_-* #,##0.0000_р_._-;\-* #,##0.0000_р_._-;_-* &quot;-&quot;??_р_._-;_-@_-"/>
    <numFmt numFmtId="201" formatCode="0.000000000"/>
    <numFmt numFmtId="202" formatCode="0.000%"/>
    <numFmt numFmtId="203" formatCode="0.0000%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#,##0_р_."/>
    <numFmt numFmtId="212" formatCode="#,##0.00&quot;р.&quot;"/>
    <numFmt numFmtId="213" formatCode="#,##0.00_р_."/>
    <numFmt numFmtId="214" formatCode="&quot;€&quot;#,##0;\-&quot;€&quot;#,##0"/>
    <numFmt numFmtId="215" formatCode="&quot;€&quot;#,##0;[Red]\-&quot;€&quot;#,##0"/>
    <numFmt numFmtId="216" formatCode="&quot;€&quot;#,##0.00;\-&quot;€&quot;#,##0.00"/>
    <numFmt numFmtId="217" formatCode="&quot;€&quot;#,##0.00;[Red]\-&quot;€&quot;#,##0.00"/>
    <numFmt numFmtId="218" formatCode="_-&quot;€&quot;* #,##0_-;\-&quot;€&quot;* #,##0_-;_-&quot;€&quot;* &quot;-&quot;_-;_-@_-"/>
    <numFmt numFmtId="219" formatCode="_-* #,##0_-;\-* #,##0_-;_-* &quot;-&quot;_-;_-@_-"/>
    <numFmt numFmtId="220" formatCode="_-&quot;€&quot;* #,##0.00_-;\-&quot;€&quot;* #,##0.00_-;_-&quot;€&quot;* &quot;-&quot;??_-;_-@_-"/>
    <numFmt numFmtId="221" formatCode="_-* #,##0.00_-;\-* #,##0.00_-;_-* &quot;-&quot;??_-;_-@_-"/>
    <numFmt numFmtId="222" formatCode="#,##0.0_р_."/>
    <numFmt numFmtId="223" formatCode="#,##0.00000"/>
    <numFmt numFmtId="224" formatCode="dd/mm/yy;@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0"/>
      <name val="Tahoma"/>
      <family val="2"/>
    </font>
    <font>
      <sz val="10"/>
      <color indexed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sz val="10"/>
      <color indexed="10"/>
      <name val="Tahoma"/>
      <family val="2"/>
    </font>
    <font>
      <sz val="10"/>
      <color rgb="FFFF0000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2" fillId="0" borderId="0" xfId="54" applyFont="1" applyAlignment="1">
      <alignment horizontal="center"/>
      <protection/>
    </xf>
    <xf numFmtId="0" fontId="22" fillId="24" borderId="0" xfId="54" applyFont="1" applyFill="1" applyAlignment="1">
      <alignment horizontal="left" vertical="center"/>
      <protection/>
    </xf>
    <xf numFmtId="0" fontId="23" fillId="24" borderId="0" xfId="54" applyFont="1" applyFill="1">
      <alignment/>
      <protection/>
    </xf>
    <xf numFmtId="0" fontId="22" fillId="0" borderId="0" xfId="54" applyFont="1">
      <alignment/>
      <protection/>
    </xf>
    <xf numFmtId="0" fontId="22" fillId="0" borderId="0" xfId="54" applyFont="1" applyAlignment="1">
      <alignment wrapText="1"/>
      <protection/>
    </xf>
    <xf numFmtId="223" fontId="22" fillId="0" borderId="0" xfId="54" applyNumberFormat="1" applyFont="1" applyAlignment="1">
      <alignment vertical="top"/>
      <protection/>
    </xf>
    <xf numFmtId="0" fontId="22" fillId="0" borderId="0" xfId="54" applyFont="1" applyBorder="1" applyAlignment="1">
      <alignment/>
      <protection/>
    </xf>
    <xf numFmtId="0" fontId="22" fillId="0" borderId="0" xfId="54" applyFont="1" applyBorder="1" applyAlignment="1">
      <alignment horizontal="center"/>
      <protection/>
    </xf>
    <xf numFmtId="0" fontId="22" fillId="24" borderId="0" xfId="54" applyFont="1" applyFill="1" applyBorder="1" applyAlignment="1">
      <alignment horizontal="left"/>
      <protection/>
    </xf>
    <xf numFmtId="0" fontId="23" fillId="24" borderId="0" xfId="54" applyFont="1" applyFill="1" applyBorder="1" applyAlignment="1">
      <alignment horizontal="center" vertical="center" wrapText="1"/>
      <protection/>
    </xf>
    <xf numFmtId="0" fontId="22" fillId="24" borderId="0" xfId="54" applyFont="1" applyFill="1" applyBorder="1" applyAlignment="1">
      <alignment horizontal="center" vertical="center" wrapText="1"/>
      <protection/>
    </xf>
    <xf numFmtId="0" fontId="22" fillId="0" borderId="0" xfId="54" applyFont="1" applyBorder="1">
      <alignment/>
      <protection/>
    </xf>
    <xf numFmtId="0" fontId="22" fillId="0" borderId="0" xfId="54" applyFont="1" applyAlignment="1">
      <alignment horizontal="center" vertical="top"/>
      <protection/>
    </xf>
    <xf numFmtId="0" fontId="22" fillId="24" borderId="10" xfId="54" applyFont="1" applyFill="1" applyBorder="1" applyAlignment="1">
      <alignment horizontal="center" vertical="center"/>
      <protection/>
    </xf>
    <xf numFmtId="0" fontId="22" fillId="24" borderId="10" xfId="54" applyFont="1" applyFill="1" applyBorder="1" applyAlignment="1">
      <alignment horizontal="left" vertical="center" wrapText="1"/>
      <protection/>
    </xf>
    <xf numFmtId="0" fontId="22" fillId="24" borderId="0" xfId="54" applyFont="1" applyFill="1" applyAlignment="1">
      <alignment horizontal="center" vertical="center"/>
      <protection/>
    </xf>
    <xf numFmtId="49" fontId="2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2" fillId="24" borderId="10" xfId="54" applyFont="1" applyFill="1" applyBorder="1" applyAlignment="1">
      <alignment vertical="center" wrapText="1"/>
      <protection/>
    </xf>
    <xf numFmtId="223" fontId="22" fillId="24" borderId="0" xfId="54" applyNumberFormat="1" applyFont="1" applyFill="1" applyAlignment="1">
      <alignment horizontal="center" vertical="center"/>
      <protection/>
    </xf>
    <xf numFmtId="0" fontId="22" fillId="0" borderId="10" xfId="54" applyFont="1" applyFill="1" applyBorder="1" applyAlignment="1">
      <alignment horizontal="center" vertical="center"/>
      <protection/>
    </xf>
    <xf numFmtId="0" fontId="24" fillId="24" borderId="10" xfId="54" applyFont="1" applyFill="1" applyBorder="1" applyAlignment="1">
      <alignment vertical="top"/>
      <protection/>
    </xf>
    <xf numFmtId="49" fontId="24" fillId="24" borderId="10" xfId="54" applyNumberFormat="1" applyFont="1" applyFill="1" applyBorder="1" applyAlignment="1">
      <alignment horizontal="center" vertical="center" wrapText="1"/>
      <protection/>
    </xf>
    <xf numFmtId="178" fontId="24" fillId="24" borderId="10" xfId="54" applyNumberFormat="1" applyFont="1" applyFill="1" applyBorder="1" applyAlignment="1">
      <alignment horizontal="center" vertical="top"/>
      <protection/>
    </xf>
    <xf numFmtId="223" fontId="22" fillId="0" borderId="0" xfId="54" applyNumberFormat="1" applyFont="1" applyFill="1" applyAlignment="1">
      <alignment horizontal="center" vertical="center"/>
      <protection/>
    </xf>
    <xf numFmtId="0" fontId="22" fillId="0" borderId="0" xfId="54" applyFont="1" applyFill="1" applyAlignment="1">
      <alignment horizontal="center" vertical="center"/>
      <protection/>
    </xf>
    <xf numFmtId="0" fontId="24" fillId="24" borderId="0" xfId="54" applyFont="1" applyFill="1" applyBorder="1" applyAlignment="1">
      <alignment horizontal="left" vertical="center"/>
      <protection/>
    </xf>
    <xf numFmtId="0" fontId="26" fillId="24" borderId="0" xfId="54" applyFont="1" applyFill="1" applyBorder="1" applyAlignment="1">
      <alignment horizontal="center" vertical="center" wrapText="1"/>
      <protection/>
    </xf>
    <xf numFmtId="49" fontId="24" fillId="24" borderId="0" xfId="54" applyNumberFormat="1" applyFont="1" applyFill="1" applyBorder="1" applyAlignment="1">
      <alignment horizontal="center" vertical="center" wrapText="1"/>
      <protection/>
    </xf>
    <xf numFmtId="223" fontId="24" fillId="24" borderId="0" xfId="54" applyNumberFormat="1" applyFont="1" applyFill="1" applyBorder="1" applyAlignment="1">
      <alignment horizontal="center" vertical="top"/>
      <protection/>
    </xf>
    <xf numFmtId="0" fontId="22" fillId="24" borderId="0" xfId="54" applyFont="1" applyFill="1" applyBorder="1" applyAlignment="1">
      <alignment horizontal="center"/>
      <protection/>
    </xf>
    <xf numFmtId="0" fontId="22" fillId="24" borderId="0" xfId="54" applyFont="1" applyFill="1" applyBorder="1">
      <alignment/>
      <protection/>
    </xf>
    <xf numFmtId="0" fontId="23" fillId="24" borderId="0" xfId="54" applyFont="1" applyFill="1" applyBorder="1">
      <alignment/>
      <protection/>
    </xf>
    <xf numFmtId="3" fontId="24" fillId="24" borderId="0" xfId="54" applyNumberFormat="1" applyFont="1" applyFill="1" applyBorder="1" applyAlignment="1">
      <alignment horizontal="center"/>
      <protection/>
    </xf>
    <xf numFmtId="0" fontId="22" fillId="24" borderId="0" xfId="54" applyFont="1" applyFill="1" applyBorder="1" applyAlignment="1">
      <alignment wrapText="1"/>
      <protection/>
    </xf>
    <xf numFmtId="223" fontId="22" fillId="24" borderId="0" xfId="54" applyNumberFormat="1" applyFont="1" applyFill="1" applyBorder="1" applyAlignment="1">
      <alignment horizontal="center" vertical="top"/>
      <protection/>
    </xf>
    <xf numFmtId="0" fontId="22" fillId="24" borderId="0" xfId="54" applyFont="1" applyFill="1" applyAlignment="1">
      <alignment horizontal="center"/>
      <protection/>
    </xf>
    <xf numFmtId="0" fontId="22" fillId="24" borderId="0" xfId="54" applyFont="1" applyFill="1">
      <alignment/>
      <protection/>
    </xf>
    <xf numFmtId="0" fontId="23" fillId="0" borderId="0" xfId="54" applyFont="1">
      <alignment/>
      <protection/>
    </xf>
    <xf numFmtId="0" fontId="22" fillId="24" borderId="0" xfId="54" applyFont="1" applyFill="1" applyAlignment="1">
      <alignment wrapText="1"/>
      <protection/>
    </xf>
    <xf numFmtId="223" fontId="22" fillId="24" borderId="0" xfId="54" applyNumberFormat="1" applyFont="1" applyFill="1" applyAlignment="1">
      <alignment horizontal="center" vertical="top"/>
      <protection/>
    </xf>
    <xf numFmtId="0" fontId="22" fillId="24" borderId="0" xfId="54" applyFont="1" applyFill="1" applyAlignment="1">
      <alignment horizontal="left" vertical="center" wrapText="1"/>
      <protection/>
    </xf>
    <xf numFmtId="0" fontId="22" fillId="24" borderId="0" xfId="54" applyFont="1" applyFill="1" applyAlignment="1">
      <alignment horizontal="left"/>
      <protection/>
    </xf>
    <xf numFmtId="0" fontId="22" fillId="24" borderId="0" xfId="54" applyFont="1" applyFill="1" applyAlignment="1">
      <alignment horizontal="left" wrapText="1"/>
      <protection/>
    </xf>
    <xf numFmtId="223" fontId="22" fillId="0" borderId="0" xfId="54" applyNumberFormat="1" applyFont="1" applyAlignment="1">
      <alignment horizontal="center" vertical="top"/>
      <protection/>
    </xf>
    <xf numFmtId="0" fontId="22" fillId="0" borderId="0" xfId="54" applyFont="1" applyAlignment="1">
      <alignment horizontal="left" vertical="center"/>
      <protection/>
    </xf>
    <xf numFmtId="0" fontId="22" fillId="0" borderId="0" xfId="0" applyFont="1" applyAlignment="1">
      <alignment wrapText="1"/>
    </xf>
    <xf numFmtId="49" fontId="22" fillId="0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223" fontId="22" fillId="0" borderId="10" xfId="54" applyNumberFormat="1" applyFont="1" applyFill="1" applyBorder="1" applyAlignment="1">
      <alignment horizontal="center" vertical="center"/>
      <protection/>
    </xf>
    <xf numFmtId="49" fontId="22" fillId="0" borderId="11" xfId="54" applyNumberFormat="1" applyFont="1" applyFill="1" applyBorder="1" applyAlignment="1">
      <alignment horizontal="center" vertical="center"/>
      <protection/>
    </xf>
    <xf numFmtId="49" fontId="22" fillId="0" borderId="11" xfId="54" applyNumberFormat="1" applyFont="1" applyFill="1" applyBorder="1" applyAlignment="1">
      <alignment horizontal="center" vertical="center" wrapText="1"/>
      <protection/>
    </xf>
    <xf numFmtId="49" fontId="22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22" fillId="0" borderId="11" xfId="54" applyFont="1" applyFill="1" applyBorder="1" applyAlignment="1">
      <alignment horizontal="center" vertical="center"/>
      <protection/>
    </xf>
    <xf numFmtId="223" fontId="22" fillId="0" borderId="11" xfId="54" applyNumberFormat="1" applyFont="1" applyFill="1" applyBorder="1" applyAlignment="1">
      <alignment horizontal="center" vertical="center"/>
      <protection/>
    </xf>
    <xf numFmtId="177" fontId="22" fillId="24" borderId="10" xfId="54" applyNumberFormat="1" applyFont="1" applyFill="1" applyBorder="1" applyAlignment="1">
      <alignment horizontal="center" vertical="center"/>
      <protection/>
    </xf>
    <xf numFmtId="0" fontId="22" fillId="25" borderId="12" xfId="54" applyFont="1" applyFill="1" applyBorder="1" applyAlignment="1">
      <alignment horizontal="left" vertical="center" wrapText="1"/>
      <protection/>
    </xf>
    <xf numFmtId="0" fontId="22" fillId="25" borderId="10" xfId="54" applyFont="1" applyFill="1" applyBorder="1" applyAlignment="1">
      <alignment vertical="center" wrapText="1"/>
      <protection/>
    </xf>
    <xf numFmtId="223" fontId="22" fillId="25" borderId="10" xfId="54" applyNumberFormat="1" applyFont="1" applyFill="1" applyBorder="1" applyAlignment="1">
      <alignment horizontal="center" vertical="center"/>
      <protection/>
    </xf>
    <xf numFmtId="223" fontId="24" fillId="25" borderId="10" xfId="54" applyNumberFormat="1" applyFont="1" applyFill="1" applyBorder="1" applyAlignment="1">
      <alignment horizontal="center" vertical="center"/>
      <protection/>
    </xf>
    <xf numFmtId="0" fontId="22" fillId="25" borderId="0" xfId="54" applyFont="1" applyFill="1" applyAlignment="1">
      <alignment horizontal="center" vertical="center"/>
      <protection/>
    </xf>
    <xf numFmtId="0" fontId="24" fillId="0" borderId="10" xfId="0" applyFont="1" applyBorder="1" applyAlignment="1">
      <alignment horizontal="center" vertical="center" wrapText="1"/>
    </xf>
    <xf numFmtId="0" fontId="24" fillId="24" borderId="10" xfId="54" applyFont="1" applyFill="1" applyBorder="1" applyAlignment="1">
      <alignment horizontal="center" vertical="center" wrapText="1"/>
      <protection/>
    </xf>
    <xf numFmtId="223" fontId="24" fillId="24" borderId="10" xfId="54" applyNumberFormat="1" applyFont="1" applyFill="1" applyBorder="1" applyAlignment="1">
      <alignment horizontal="center" vertical="center" wrapText="1"/>
      <protection/>
    </xf>
    <xf numFmtId="0" fontId="24" fillId="0" borderId="10" xfId="54" applyFont="1" applyBorder="1" applyAlignment="1">
      <alignment horizontal="center" vertical="center" wrapText="1"/>
      <protection/>
    </xf>
    <xf numFmtId="0" fontId="22" fillId="25" borderId="10" xfId="54" applyFont="1" applyFill="1" applyBorder="1" applyAlignment="1">
      <alignment horizontal="left" vertical="center" wrapText="1"/>
      <protection/>
    </xf>
    <xf numFmtId="177" fontId="22" fillId="0" borderId="10" xfId="54" applyNumberFormat="1" applyFont="1" applyFill="1" applyBorder="1" applyAlignment="1">
      <alignment horizontal="center" vertical="center"/>
      <protection/>
    </xf>
    <xf numFmtId="0" fontId="22" fillId="24" borderId="0" xfId="54" applyFont="1" applyFill="1" applyBorder="1" applyAlignment="1">
      <alignment horizontal="left" vertical="center"/>
      <protection/>
    </xf>
    <xf numFmtId="0" fontId="22" fillId="0" borderId="0" xfId="54" applyFont="1" applyBorder="1" applyAlignment="1">
      <alignment wrapText="1"/>
      <protection/>
    </xf>
    <xf numFmtId="223" fontId="22" fillId="0" borderId="0" xfId="54" applyNumberFormat="1" applyFont="1" applyBorder="1" applyAlignment="1">
      <alignment vertical="top"/>
      <protection/>
    </xf>
    <xf numFmtId="170" fontId="22" fillId="0" borderId="0" xfId="43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 horizontal="left" wrapText="1"/>
    </xf>
    <xf numFmtId="49" fontId="22" fillId="0" borderId="12" xfId="54" applyNumberFormat="1" applyFont="1" applyFill="1" applyBorder="1" applyAlignment="1">
      <alignment horizontal="center" vertical="center"/>
      <protection/>
    </xf>
    <xf numFmtId="223" fontId="22" fillId="26" borderId="10" xfId="54" applyNumberFormat="1" applyFont="1" applyFill="1" applyBorder="1" applyAlignment="1">
      <alignment horizontal="center" vertical="center"/>
      <protection/>
    </xf>
    <xf numFmtId="49" fontId="22" fillId="26" borderId="13" xfId="54" applyNumberFormat="1" applyFont="1" applyFill="1" applyBorder="1" applyAlignment="1">
      <alignment horizontal="center" vertical="center" wrapText="1"/>
      <protection/>
    </xf>
    <xf numFmtId="49" fontId="22" fillId="26" borderId="10" xfId="53" applyNumberFormat="1" applyFont="1" applyFill="1" applyBorder="1" applyAlignment="1" applyProtection="1">
      <alignment horizontal="center" vertical="center" wrapText="1"/>
      <protection hidden="1"/>
    </xf>
    <xf numFmtId="0" fontId="22" fillId="0" borderId="12" xfId="54" applyFont="1" applyFill="1" applyBorder="1" applyAlignment="1">
      <alignment horizontal="left" vertical="center" wrapText="1"/>
      <protection/>
    </xf>
    <xf numFmtId="0" fontId="22" fillId="26" borderId="10" xfId="54" applyFont="1" applyFill="1" applyBorder="1" applyAlignment="1">
      <alignment horizontal="center" vertical="center"/>
      <protection/>
    </xf>
    <xf numFmtId="49" fontId="22" fillId="26" borderId="10" xfId="54" applyNumberFormat="1" applyFont="1" applyFill="1" applyBorder="1" applyAlignment="1">
      <alignment horizontal="center" vertical="center"/>
      <protection/>
    </xf>
    <xf numFmtId="49" fontId="22" fillId="26" borderId="10" xfId="54" applyNumberFormat="1" applyFont="1" applyFill="1" applyBorder="1" applyAlignment="1">
      <alignment horizontal="center" vertical="center" wrapText="1"/>
      <protection/>
    </xf>
    <xf numFmtId="49" fontId="22" fillId="26" borderId="10" xfId="54" applyNumberFormat="1" applyFont="1" applyFill="1" applyBorder="1" applyAlignment="1">
      <alignment horizontal="center" vertical="center"/>
      <protection/>
    </xf>
    <xf numFmtId="49" fontId="22" fillId="26" borderId="10" xfId="53" applyNumberFormat="1" applyFont="1" applyFill="1" applyBorder="1" applyAlignment="1" applyProtection="1">
      <alignment horizontal="center" vertical="center" wrapText="1"/>
      <protection hidden="1"/>
    </xf>
    <xf numFmtId="0" fontId="22" fillId="0" borderId="11" xfId="54" applyFont="1" applyFill="1" applyBorder="1" applyAlignment="1">
      <alignment horizontal="center" vertical="center"/>
      <protection/>
    </xf>
    <xf numFmtId="0" fontId="22" fillId="0" borderId="12" xfId="54" applyFont="1" applyFill="1" applyBorder="1" applyAlignment="1">
      <alignment horizontal="center" vertical="center"/>
      <protection/>
    </xf>
    <xf numFmtId="0" fontId="22" fillId="0" borderId="13" xfId="54" applyFont="1" applyFill="1" applyBorder="1" applyAlignment="1">
      <alignment horizontal="center" vertical="center"/>
      <protection/>
    </xf>
    <xf numFmtId="0" fontId="22" fillId="0" borderId="10" xfId="54" applyFont="1" applyFill="1" applyBorder="1" applyAlignment="1">
      <alignment horizontal="center" vertical="center"/>
      <protection/>
    </xf>
    <xf numFmtId="0" fontId="22" fillId="0" borderId="10" xfId="54" applyFont="1" applyFill="1" applyBorder="1" applyAlignment="1">
      <alignment horizontal="left" vertical="center" wrapText="1"/>
      <protection/>
    </xf>
    <xf numFmtId="223" fontId="22" fillId="0" borderId="11" xfId="54" applyNumberFormat="1" applyFont="1" applyFill="1" applyBorder="1" applyAlignment="1">
      <alignment horizontal="center" vertical="center"/>
      <protection/>
    </xf>
    <xf numFmtId="223" fontId="22" fillId="0" borderId="12" xfId="54" applyNumberFormat="1" applyFont="1" applyFill="1" applyBorder="1" applyAlignment="1">
      <alignment horizontal="center" vertical="center"/>
      <protection/>
    </xf>
    <xf numFmtId="223" fontId="22" fillId="0" borderId="13" xfId="54" applyNumberFormat="1" applyFont="1" applyFill="1" applyBorder="1" applyAlignment="1">
      <alignment horizontal="center" vertical="center"/>
      <protection/>
    </xf>
    <xf numFmtId="49" fontId="22" fillId="0" borderId="11" xfId="54" applyNumberFormat="1" applyFont="1" applyFill="1" applyBorder="1" applyAlignment="1">
      <alignment horizontal="center" vertical="center"/>
      <protection/>
    </xf>
    <xf numFmtId="49" fontId="22" fillId="0" borderId="12" xfId="54" applyNumberFormat="1" applyFont="1" applyFill="1" applyBorder="1" applyAlignment="1">
      <alignment horizontal="center" vertical="center"/>
      <protection/>
    </xf>
    <xf numFmtId="49" fontId="22" fillId="0" borderId="13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/>
      <protection/>
    </xf>
    <xf numFmtId="49" fontId="22" fillId="0" borderId="11" xfId="53" applyNumberFormat="1" applyFont="1" applyFill="1" applyBorder="1" applyAlignment="1" applyProtection="1">
      <alignment horizontal="center" vertical="center" wrapText="1"/>
      <protection hidden="1"/>
    </xf>
    <xf numFmtId="49" fontId="22" fillId="0" borderId="12" xfId="53" applyNumberFormat="1" applyFont="1" applyFill="1" applyBorder="1" applyAlignment="1" applyProtection="1">
      <alignment horizontal="center" vertical="center" wrapText="1"/>
      <protection hidden="1"/>
    </xf>
    <xf numFmtId="49" fontId="22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22" fillId="25" borderId="11" xfId="54" applyFont="1" applyFill="1" applyBorder="1" applyAlignment="1">
      <alignment horizontal="left" vertical="center" wrapText="1"/>
      <protection/>
    </xf>
    <xf numFmtId="0" fontId="22" fillId="25" borderId="12" xfId="54" applyFont="1" applyFill="1" applyBorder="1" applyAlignment="1">
      <alignment horizontal="left" vertical="center" wrapText="1"/>
      <protection/>
    </xf>
    <xf numFmtId="0" fontId="22" fillId="25" borderId="13" xfId="54" applyFont="1" applyFill="1" applyBorder="1" applyAlignment="1">
      <alignment horizontal="left" vertical="center" wrapText="1"/>
      <protection/>
    </xf>
    <xf numFmtId="0" fontId="22" fillId="0" borderId="11" xfId="54" applyFont="1" applyFill="1" applyBorder="1" applyAlignment="1">
      <alignment horizontal="left" vertical="center" wrapText="1"/>
      <protection/>
    </xf>
    <xf numFmtId="0" fontId="22" fillId="0" borderId="12" xfId="54" applyFont="1" applyFill="1" applyBorder="1" applyAlignment="1">
      <alignment horizontal="left" vertical="center" wrapText="1"/>
      <protection/>
    </xf>
    <xf numFmtId="49" fontId="22" fillId="0" borderId="11" xfId="54" applyNumberFormat="1" applyFont="1" applyFill="1" applyBorder="1" applyAlignment="1">
      <alignment horizontal="center" vertical="center" wrapText="1"/>
      <protection/>
    </xf>
    <xf numFmtId="49" fontId="22" fillId="0" borderId="13" xfId="54" applyNumberFormat="1" applyFont="1" applyFill="1" applyBorder="1" applyAlignment="1">
      <alignment horizontal="center" vertical="center" wrapText="1"/>
      <protection/>
    </xf>
    <xf numFmtId="0" fontId="22" fillId="26" borderId="10" xfId="54" applyFont="1" applyFill="1" applyBorder="1" applyAlignment="1">
      <alignment horizontal="center" vertical="center"/>
      <protection/>
    </xf>
    <xf numFmtId="49" fontId="22" fillId="0" borderId="12" xfId="54" applyNumberFormat="1" applyFont="1" applyFill="1" applyBorder="1" applyAlignment="1">
      <alignment horizontal="center" vertical="center" wrapText="1"/>
      <protection/>
    </xf>
    <xf numFmtId="0" fontId="25" fillId="0" borderId="0" xfId="54" applyFont="1" applyBorder="1" applyAlignment="1">
      <alignment horizontal="center" vertical="center" wrapText="1"/>
      <protection/>
    </xf>
    <xf numFmtId="0" fontId="24" fillId="24" borderId="10" xfId="54" applyFont="1" applyFill="1" applyBorder="1" applyAlignment="1">
      <alignment horizontal="center" vertical="center" wrapText="1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49" fontId="22" fillId="24" borderId="10" xfId="54" applyNumberFormat="1" applyFont="1" applyFill="1" applyBorder="1" applyAlignment="1">
      <alignment horizontal="center" vertical="center"/>
      <protection/>
    </xf>
    <xf numFmtId="49" fontId="22" fillId="26" borderId="10" xfId="53" applyNumberFormat="1" applyFont="1" applyFill="1" applyBorder="1" applyAlignment="1" applyProtection="1">
      <alignment horizontal="center" vertical="center" wrapText="1"/>
      <protection hidden="1"/>
    </xf>
    <xf numFmtId="0" fontId="22" fillId="24" borderId="11" xfId="54" applyFont="1" applyFill="1" applyBorder="1" applyAlignment="1">
      <alignment horizontal="center" vertical="center"/>
      <protection/>
    </xf>
    <xf numFmtId="0" fontId="22" fillId="24" borderId="13" xfId="54" applyFont="1" applyFill="1" applyBorder="1" applyAlignment="1">
      <alignment horizontal="center" vertical="center"/>
      <protection/>
    </xf>
    <xf numFmtId="49" fontId="22" fillId="26" borderId="11" xfId="54" applyNumberFormat="1" applyFont="1" applyFill="1" applyBorder="1" applyAlignment="1">
      <alignment horizontal="center" vertical="center"/>
      <protection/>
    </xf>
    <xf numFmtId="49" fontId="22" fillId="26" borderId="13" xfId="54" applyNumberFormat="1" applyFont="1" applyFill="1" applyBorder="1" applyAlignment="1">
      <alignment horizontal="center" vertical="center"/>
      <protection/>
    </xf>
    <xf numFmtId="0" fontId="22" fillId="24" borderId="10" xfId="54" applyFont="1" applyFill="1" applyBorder="1" applyAlignment="1">
      <alignment horizontal="center" vertical="center"/>
      <protection/>
    </xf>
    <xf numFmtId="0" fontId="22" fillId="25" borderId="10" xfId="54" applyFont="1" applyFill="1" applyBorder="1" applyAlignment="1">
      <alignment horizontal="left" wrapText="1"/>
      <protection/>
    </xf>
    <xf numFmtId="0" fontId="22" fillId="25" borderId="10" xfId="54" applyFont="1" applyFill="1" applyBorder="1" applyAlignment="1">
      <alignment horizontal="left" vertical="center" wrapText="1"/>
      <protection/>
    </xf>
    <xf numFmtId="0" fontId="22" fillId="24" borderId="12" xfId="54" applyFont="1" applyFill="1" applyBorder="1" applyAlignment="1">
      <alignment horizontal="center" vertical="center"/>
      <protection/>
    </xf>
    <xf numFmtId="0" fontId="22" fillId="24" borderId="10" xfId="54" applyFont="1" applyFill="1" applyBorder="1" applyAlignment="1">
      <alignment horizontal="center" vertical="center" wrapText="1"/>
      <protection/>
    </xf>
    <xf numFmtId="49" fontId="22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22" fillId="26" borderId="11" xfId="54" applyNumberFormat="1" applyFont="1" applyFill="1" applyBorder="1" applyAlignment="1">
      <alignment horizontal="center" vertical="center" wrapText="1"/>
      <protection/>
    </xf>
    <xf numFmtId="49" fontId="22" fillId="26" borderId="13" xfId="54" applyNumberFormat="1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left" wrapText="1"/>
    </xf>
    <xf numFmtId="170" fontId="22" fillId="0" borderId="0" xfId="43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22" fillId="24" borderId="10" xfId="54" applyFont="1" applyFill="1" applyBorder="1" applyAlignment="1">
      <alignment horizontal="left" vertical="top" wrapText="1"/>
      <protection/>
    </xf>
    <xf numFmtId="0" fontId="24" fillId="24" borderId="0" xfId="54" applyFont="1" applyFill="1" applyBorder="1" applyAlignment="1">
      <alignment horizontal="center" wrapText="1"/>
      <protection/>
    </xf>
    <xf numFmtId="0" fontId="22" fillId="26" borderId="11" xfId="54" applyFont="1" applyFill="1" applyBorder="1" applyAlignment="1">
      <alignment horizontal="left" vertical="center" wrapText="1"/>
      <protection/>
    </xf>
    <xf numFmtId="0" fontId="22" fillId="26" borderId="12" xfId="54" applyFont="1" applyFill="1" applyBorder="1" applyAlignment="1">
      <alignment horizontal="left" vertical="center" wrapText="1"/>
      <protection/>
    </xf>
    <xf numFmtId="0" fontId="22" fillId="26" borderId="13" xfId="54" applyFont="1" applyFill="1" applyBorder="1" applyAlignment="1">
      <alignment horizontal="left" vertical="center" wrapText="1"/>
      <protection/>
    </xf>
    <xf numFmtId="49" fontId="22" fillId="26" borderId="12" xfId="54" applyNumberFormat="1" applyFont="1" applyFill="1" applyBorder="1" applyAlignment="1">
      <alignment horizontal="center" vertical="center"/>
      <protection/>
    </xf>
    <xf numFmtId="49" fontId="22" fillId="26" borderId="12" xfId="54" applyNumberFormat="1" applyFont="1" applyFill="1" applyBorder="1" applyAlignment="1">
      <alignment horizontal="center" vertical="center" wrapText="1"/>
      <protection/>
    </xf>
    <xf numFmtId="49" fontId="22" fillId="26" borderId="10" xfId="54" applyNumberFormat="1" applyFont="1" applyFill="1" applyBorder="1" applyAlignment="1">
      <alignment horizontal="center" vertical="center"/>
      <protection/>
    </xf>
    <xf numFmtId="0" fontId="22" fillId="26" borderId="10" xfId="54" applyFont="1" applyFill="1" applyBorder="1" applyAlignment="1">
      <alignment vertical="center" wrapText="1"/>
      <protection/>
    </xf>
    <xf numFmtId="49" fontId="27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27" fillId="0" borderId="11" xfId="54" applyFont="1" applyFill="1" applyBorder="1" applyAlignment="1">
      <alignment horizontal="center" vertical="center"/>
      <protection/>
    </xf>
    <xf numFmtId="223" fontId="27" fillId="0" borderId="11" xfId="54" applyNumberFormat="1" applyFont="1" applyFill="1" applyBorder="1" applyAlignment="1">
      <alignment horizontal="center" vertical="center"/>
      <protection/>
    </xf>
    <xf numFmtId="223" fontId="27" fillId="0" borderId="10" xfId="54" applyNumberFormat="1" applyFont="1" applyFill="1" applyBorder="1" applyAlignment="1">
      <alignment horizontal="center" vertical="center"/>
      <protection/>
    </xf>
    <xf numFmtId="49" fontId="27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7" fillId="0" borderId="10" xfId="54" applyFont="1" applyFill="1" applyBorder="1" applyAlignment="1">
      <alignment horizontal="center" vertical="center"/>
      <protection/>
    </xf>
    <xf numFmtId="0" fontId="27" fillId="0" borderId="11" xfId="54" applyFont="1" applyFill="1" applyBorder="1" applyAlignment="1">
      <alignment horizontal="center" vertical="center"/>
      <protection/>
    </xf>
    <xf numFmtId="0" fontId="27" fillId="0" borderId="12" xfId="54" applyFont="1" applyFill="1" applyBorder="1" applyAlignment="1">
      <alignment horizontal="center" vertical="center"/>
      <protection/>
    </xf>
    <xf numFmtId="49" fontId="27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27" fillId="0" borderId="13" xfId="54" applyFont="1" applyFill="1" applyBorder="1" applyAlignment="1">
      <alignment horizontal="center" vertical="center"/>
      <protection/>
    </xf>
    <xf numFmtId="49" fontId="27" fillId="0" borderId="12" xfId="53" applyNumberFormat="1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Трансферты на 2011 прил.1 к соглашению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2%20(&#1088;&#1072;&#1089;&#1093;&#1086;&#1076;&#1099;%20202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"/>
    </sheetNames>
    <sheetDataSet>
      <sheetData sheetId="0">
        <row r="20">
          <cell r="O20">
            <v>848.45</v>
          </cell>
        </row>
        <row r="26">
          <cell r="O26">
            <v>96.24857</v>
          </cell>
        </row>
        <row r="45">
          <cell r="O45">
            <v>3590.39895</v>
          </cell>
        </row>
        <row r="46">
          <cell r="O46">
            <v>-520.5278000000001</v>
          </cell>
        </row>
        <row r="47">
          <cell r="O47">
            <v>18</v>
          </cell>
        </row>
        <row r="52">
          <cell r="O52">
            <v>-205.25</v>
          </cell>
        </row>
        <row r="65">
          <cell r="O65">
            <v>0</v>
          </cell>
        </row>
        <row r="68">
          <cell r="O68">
            <v>-80</v>
          </cell>
        </row>
        <row r="92">
          <cell r="O92">
            <v>58</v>
          </cell>
        </row>
        <row r="97">
          <cell r="O97">
            <v>-385.11427</v>
          </cell>
        </row>
        <row r="108">
          <cell r="O108">
            <v>1400</v>
          </cell>
        </row>
        <row r="111">
          <cell r="O111">
            <v>-2978.7122</v>
          </cell>
        </row>
        <row r="131">
          <cell r="O131">
            <v>-79.97792</v>
          </cell>
        </row>
        <row r="140">
          <cell r="O140">
            <v>360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U62"/>
  <sheetViews>
    <sheetView tabSelected="1" zoomScale="89" zoomScaleNormal="89" zoomScaleSheetLayoutView="75" workbookViewId="0" topLeftCell="C1">
      <pane xSplit="16" ySplit="8" topLeftCell="S20" activePane="bottomRight" state="frozen"/>
      <selection pane="topLeft" activeCell="C1" sqref="C1"/>
      <selection pane="topRight" activeCell="S1" sqref="S1"/>
      <selection pane="bottomLeft" activeCell="C9" sqref="C9"/>
      <selection pane="bottomRight" activeCell="R27" sqref="R27:R42"/>
    </sheetView>
  </sheetViews>
  <sheetFormatPr defaultColWidth="9.00390625" defaultRowHeight="12.75"/>
  <cols>
    <col min="1" max="1" width="5.375" style="1" customWidth="1"/>
    <col min="2" max="2" width="42.125" style="45" customWidth="1"/>
    <col min="3" max="3" width="37.125" style="38" customWidth="1"/>
    <col min="4" max="4" width="10.875" style="4" customWidth="1"/>
    <col min="5" max="5" width="13.25390625" style="4" customWidth="1"/>
    <col min="6" max="6" width="10.625" style="5" customWidth="1"/>
    <col min="7" max="7" width="14.625" style="6" customWidth="1"/>
    <col min="8" max="8" width="16.375" style="4" customWidth="1"/>
    <col min="9" max="9" width="9.125" style="4" customWidth="1"/>
    <col min="10" max="12" width="16.00390625" style="4" customWidth="1"/>
    <col min="13" max="13" width="15.625" style="4" customWidth="1"/>
    <col min="14" max="15" width="16.00390625" style="4" customWidth="1"/>
    <col min="16" max="16" width="16.125" style="4" customWidth="1"/>
    <col min="17" max="17" width="16.00390625" style="4" customWidth="1"/>
    <col min="18" max="18" width="16.125" style="4" customWidth="1"/>
    <col min="19" max="19" width="15.75390625" style="4" bestFit="1" customWidth="1"/>
    <col min="20" max="21" width="12.125" style="4" bestFit="1" customWidth="1"/>
    <col min="22" max="16384" width="9.125" style="4" customWidth="1"/>
  </cols>
  <sheetData>
    <row r="1" spans="2:17" ht="13.5" customHeight="1">
      <c r="B1" s="2"/>
      <c r="C1" s="3"/>
      <c r="J1" s="46"/>
      <c r="K1" s="46"/>
      <c r="L1" s="46"/>
      <c r="N1" s="46"/>
      <c r="O1" s="124" t="s">
        <v>71</v>
      </c>
      <c r="P1" s="124"/>
      <c r="Q1" s="124"/>
    </row>
    <row r="2" spans="1:18" ht="13.5" customHeight="1">
      <c r="A2" s="8"/>
      <c r="B2" s="67"/>
      <c r="C2" s="32"/>
      <c r="D2" s="12"/>
      <c r="E2" s="12"/>
      <c r="F2" s="68"/>
      <c r="G2" s="69"/>
      <c r="H2" s="12"/>
      <c r="I2" s="12"/>
      <c r="J2" s="70"/>
      <c r="K2" s="70"/>
      <c r="L2" s="70"/>
      <c r="M2" s="12"/>
      <c r="N2" s="70"/>
      <c r="O2" s="125" t="s">
        <v>55</v>
      </c>
      <c r="P2" s="125"/>
      <c r="Q2" s="125"/>
      <c r="R2" s="12"/>
    </row>
    <row r="3" spans="1:18" ht="13.5" customHeight="1">
      <c r="A3" s="8"/>
      <c r="B3" s="67"/>
      <c r="C3" s="32"/>
      <c r="D3" s="12"/>
      <c r="E3" s="12"/>
      <c r="F3" s="68"/>
      <c r="G3" s="69"/>
      <c r="H3" s="12"/>
      <c r="I3" s="12"/>
      <c r="J3" s="71"/>
      <c r="K3" s="71"/>
      <c r="L3" s="71"/>
      <c r="M3" s="12"/>
      <c r="N3" s="71"/>
      <c r="O3" s="126" t="s">
        <v>1</v>
      </c>
      <c r="P3" s="126"/>
      <c r="Q3" s="126"/>
      <c r="R3" s="12"/>
    </row>
    <row r="4" spans="1:18" ht="13.5" customHeight="1">
      <c r="A4" s="8"/>
      <c r="B4" s="67"/>
      <c r="C4" s="32"/>
      <c r="D4" s="12"/>
      <c r="E4" s="12"/>
      <c r="F4" s="68"/>
      <c r="G4" s="69"/>
      <c r="H4" s="12"/>
      <c r="I4" s="12"/>
      <c r="J4" s="71"/>
      <c r="K4" s="71"/>
      <c r="L4" s="71"/>
      <c r="M4" s="12"/>
      <c r="N4" s="71"/>
      <c r="O4" s="126" t="s">
        <v>72</v>
      </c>
      <c r="P4" s="126"/>
      <c r="Q4" s="126"/>
      <c r="R4" s="12"/>
    </row>
    <row r="5" spans="1:18" ht="16.5" customHeight="1">
      <c r="A5" s="8"/>
      <c r="B5" s="67"/>
      <c r="C5" s="32"/>
      <c r="D5" s="12"/>
      <c r="E5" s="12"/>
      <c r="F5" s="68"/>
      <c r="G5" s="69"/>
      <c r="H5" s="72"/>
      <c r="I5" s="72"/>
      <c r="J5" s="72"/>
      <c r="K5" s="72"/>
      <c r="L5" s="72"/>
      <c r="M5" s="12"/>
      <c r="N5" s="72"/>
      <c r="O5" s="72"/>
      <c r="P5" s="12"/>
      <c r="Q5" s="72"/>
      <c r="R5" s="12"/>
    </row>
    <row r="6" spans="1:18" s="7" customFormat="1" ht="18" customHeight="1">
      <c r="A6" s="128" t="s">
        <v>49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</row>
    <row r="7" spans="1:7" s="12" customFormat="1" ht="12.75">
      <c r="A7" s="8"/>
      <c r="B7" s="9"/>
      <c r="C7" s="10"/>
      <c r="D7" s="11"/>
      <c r="E7" s="11"/>
      <c r="F7" s="107"/>
      <c r="G7" s="107"/>
    </row>
    <row r="8" spans="1:18" s="13" customFormat="1" ht="41.25" customHeight="1">
      <c r="A8" s="61" t="s">
        <v>2</v>
      </c>
      <c r="B8" s="61" t="s">
        <v>3</v>
      </c>
      <c r="C8" s="61" t="s">
        <v>4</v>
      </c>
      <c r="D8" s="108" t="s">
        <v>5</v>
      </c>
      <c r="E8" s="108"/>
      <c r="F8" s="62" t="s">
        <v>6</v>
      </c>
      <c r="G8" s="63" t="s">
        <v>7</v>
      </c>
      <c r="H8" s="64" t="s">
        <v>8</v>
      </c>
      <c r="I8" s="64" t="s">
        <v>9</v>
      </c>
      <c r="J8" s="64" t="s">
        <v>56</v>
      </c>
      <c r="K8" s="64" t="s">
        <v>57</v>
      </c>
      <c r="L8" s="64" t="s">
        <v>58</v>
      </c>
      <c r="M8" s="64" t="s">
        <v>47</v>
      </c>
      <c r="N8" s="64" t="s">
        <v>57</v>
      </c>
      <c r="O8" s="64" t="s">
        <v>65</v>
      </c>
      <c r="P8" s="64" t="s">
        <v>50</v>
      </c>
      <c r="Q8" s="64" t="s">
        <v>57</v>
      </c>
      <c r="R8" s="64" t="s">
        <v>67</v>
      </c>
    </row>
    <row r="9" spans="1:18" s="25" customFormat="1" ht="18.75" customHeight="1">
      <c r="A9" s="86">
        <v>1</v>
      </c>
      <c r="B9" s="87" t="s">
        <v>35</v>
      </c>
      <c r="C9" s="87" t="s">
        <v>10</v>
      </c>
      <c r="D9" s="94" t="s">
        <v>11</v>
      </c>
      <c r="E9" s="91" t="s">
        <v>13</v>
      </c>
      <c r="F9" s="109" t="s">
        <v>14</v>
      </c>
      <c r="G9" s="94" t="s">
        <v>15</v>
      </c>
      <c r="H9" s="95" t="s">
        <v>29</v>
      </c>
      <c r="I9" s="83">
        <v>240</v>
      </c>
      <c r="J9" s="88">
        <v>2468.78091</v>
      </c>
      <c r="K9" s="88">
        <f>'[1]приложение 2'!$O$92</f>
        <v>58</v>
      </c>
      <c r="L9" s="88">
        <f>J9+K9</f>
        <v>2526.78091</v>
      </c>
      <c r="M9" s="88">
        <v>1159.7</v>
      </c>
      <c r="N9" s="88">
        <v>0</v>
      </c>
      <c r="O9" s="88">
        <f>M9+N9</f>
        <v>1159.7</v>
      </c>
      <c r="P9" s="88">
        <v>1159.7</v>
      </c>
      <c r="Q9" s="88">
        <v>0</v>
      </c>
      <c r="R9" s="88">
        <f>P9+Q9</f>
        <v>1159.7</v>
      </c>
    </row>
    <row r="10" spans="1:18" s="25" customFormat="1" ht="2.25" customHeight="1">
      <c r="A10" s="86"/>
      <c r="B10" s="87"/>
      <c r="C10" s="87"/>
      <c r="D10" s="94"/>
      <c r="E10" s="92"/>
      <c r="F10" s="109"/>
      <c r="G10" s="94"/>
      <c r="H10" s="96"/>
      <c r="I10" s="84"/>
      <c r="J10" s="89"/>
      <c r="K10" s="89"/>
      <c r="L10" s="89"/>
      <c r="M10" s="89"/>
      <c r="N10" s="89"/>
      <c r="O10" s="89"/>
      <c r="P10" s="89"/>
      <c r="Q10" s="89"/>
      <c r="R10" s="89"/>
    </row>
    <row r="11" spans="1:18" s="25" customFormat="1" ht="10.5" customHeight="1">
      <c r="A11" s="86"/>
      <c r="B11" s="87"/>
      <c r="C11" s="87"/>
      <c r="D11" s="94"/>
      <c r="E11" s="93"/>
      <c r="F11" s="109"/>
      <c r="G11" s="94"/>
      <c r="H11" s="97"/>
      <c r="I11" s="85"/>
      <c r="J11" s="90"/>
      <c r="K11" s="90"/>
      <c r="L11" s="90"/>
      <c r="M11" s="90"/>
      <c r="N11" s="90"/>
      <c r="O11" s="90"/>
      <c r="P11" s="90"/>
      <c r="Q11" s="90"/>
      <c r="R11" s="90"/>
    </row>
    <row r="12" spans="1:18" s="16" customFormat="1" ht="19.5" customHeight="1">
      <c r="A12" s="116">
        <v>2</v>
      </c>
      <c r="B12" s="87" t="s">
        <v>36</v>
      </c>
      <c r="C12" s="118" t="s">
        <v>10</v>
      </c>
      <c r="D12" s="110" t="s">
        <v>11</v>
      </c>
      <c r="E12" s="47" t="s">
        <v>12</v>
      </c>
      <c r="F12" s="109" t="s">
        <v>18</v>
      </c>
      <c r="G12" s="94" t="s">
        <v>22</v>
      </c>
      <c r="H12" s="17" t="s">
        <v>25</v>
      </c>
      <c r="I12" s="83">
        <v>120</v>
      </c>
      <c r="J12" s="49">
        <v>11.6385</v>
      </c>
      <c r="K12" s="49">
        <v>0</v>
      </c>
      <c r="L12" s="49">
        <f>J12+K12</f>
        <v>11.6385</v>
      </c>
      <c r="M12" s="49">
        <v>11.6462</v>
      </c>
      <c r="N12" s="49">
        <v>0</v>
      </c>
      <c r="O12" s="49">
        <f aca="true" t="shared" si="0" ref="O12:O17">M12+N12</f>
        <v>11.6462</v>
      </c>
      <c r="P12" s="49">
        <v>11.6385</v>
      </c>
      <c r="Q12" s="49">
        <v>0</v>
      </c>
      <c r="R12" s="49">
        <f aca="true" t="shared" si="1" ref="R12:R17">P12+Q12</f>
        <v>11.6385</v>
      </c>
    </row>
    <row r="13" spans="1:18" s="16" customFormat="1" ht="22.5" customHeight="1">
      <c r="A13" s="116"/>
      <c r="B13" s="87"/>
      <c r="C13" s="118"/>
      <c r="D13" s="110"/>
      <c r="E13" s="94" t="s">
        <v>13</v>
      </c>
      <c r="F13" s="109"/>
      <c r="G13" s="94"/>
      <c r="H13" s="17" t="s">
        <v>26</v>
      </c>
      <c r="I13" s="85"/>
      <c r="J13" s="49">
        <v>11.6385</v>
      </c>
      <c r="K13" s="49">
        <v>0</v>
      </c>
      <c r="L13" s="49">
        <f aca="true" t="shared" si="2" ref="L13:L31">J13+K13</f>
        <v>11.6385</v>
      </c>
      <c r="M13" s="49">
        <v>11.6462</v>
      </c>
      <c r="N13" s="49">
        <v>0</v>
      </c>
      <c r="O13" s="49">
        <f t="shared" si="0"/>
        <v>11.6462</v>
      </c>
      <c r="P13" s="49">
        <v>11.6385</v>
      </c>
      <c r="Q13" s="49">
        <v>0</v>
      </c>
      <c r="R13" s="49">
        <f t="shared" si="1"/>
        <v>11.6385</v>
      </c>
    </row>
    <row r="14" spans="1:18" s="16" customFormat="1" ht="21.75" customHeight="1">
      <c r="A14" s="116"/>
      <c r="B14" s="87"/>
      <c r="C14" s="118"/>
      <c r="D14" s="110"/>
      <c r="E14" s="94"/>
      <c r="F14" s="109"/>
      <c r="G14" s="91"/>
      <c r="H14" s="52" t="s">
        <v>48</v>
      </c>
      <c r="I14" s="53">
        <v>240</v>
      </c>
      <c r="J14" s="54">
        <v>737.5</v>
      </c>
      <c r="K14" s="49">
        <v>0</v>
      </c>
      <c r="L14" s="49">
        <f t="shared" si="2"/>
        <v>737.5</v>
      </c>
      <c r="M14" s="49">
        <v>293</v>
      </c>
      <c r="N14" s="49">
        <v>0</v>
      </c>
      <c r="O14" s="49">
        <f t="shared" si="0"/>
        <v>293</v>
      </c>
      <c r="P14" s="49">
        <v>305</v>
      </c>
      <c r="Q14" s="49">
        <v>0</v>
      </c>
      <c r="R14" s="49">
        <f t="shared" si="1"/>
        <v>305</v>
      </c>
    </row>
    <row r="15" spans="1:18" s="16" customFormat="1" ht="30" customHeight="1">
      <c r="A15" s="116">
        <v>3</v>
      </c>
      <c r="B15" s="127" t="s">
        <v>37</v>
      </c>
      <c r="C15" s="65" t="s">
        <v>21</v>
      </c>
      <c r="D15" s="112">
        <v>650</v>
      </c>
      <c r="E15" s="112" t="s">
        <v>13</v>
      </c>
      <c r="F15" s="109" t="s">
        <v>14</v>
      </c>
      <c r="G15" s="94" t="s">
        <v>20</v>
      </c>
      <c r="H15" s="14" t="s">
        <v>23</v>
      </c>
      <c r="I15" s="83">
        <v>240</v>
      </c>
      <c r="J15" s="55">
        <v>1919.9935</v>
      </c>
      <c r="K15" s="55">
        <f>'[1]приложение 2'!$O$97</f>
        <v>-385.11427</v>
      </c>
      <c r="L15" s="49">
        <f t="shared" si="2"/>
        <v>1534.87923</v>
      </c>
      <c r="M15" s="66">
        <v>1040</v>
      </c>
      <c r="N15" s="55">
        <v>0</v>
      </c>
      <c r="O15" s="55">
        <f t="shared" si="0"/>
        <v>1040</v>
      </c>
      <c r="P15" s="55">
        <v>1000</v>
      </c>
      <c r="Q15" s="55">
        <v>0</v>
      </c>
      <c r="R15" s="55">
        <f t="shared" si="1"/>
        <v>1000</v>
      </c>
    </row>
    <row r="16" spans="1:18" s="16" customFormat="1" ht="33.75" customHeight="1">
      <c r="A16" s="116"/>
      <c r="B16" s="127"/>
      <c r="C16" s="57" t="s">
        <v>10</v>
      </c>
      <c r="D16" s="113"/>
      <c r="E16" s="113"/>
      <c r="F16" s="109"/>
      <c r="G16" s="94"/>
      <c r="H16" s="17" t="s">
        <v>54</v>
      </c>
      <c r="I16" s="85"/>
      <c r="J16" s="55">
        <v>0</v>
      </c>
      <c r="K16" s="55">
        <v>0</v>
      </c>
      <c r="L16" s="49">
        <f t="shared" si="2"/>
        <v>0</v>
      </c>
      <c r="M16" s="49">
        <v>110</v>
      </c>
      <c r="N16" s="55">
        <v>0</v>
      </c>
      <c r="O16" s="55">
        <f t="shared" si="0"/>
        <v>110</v>
      </c>
      <c r="P16" s="49">
        <v>0</v>
      </c>
      <c r="Q16" s="55">
        <v>0</v>
      </c>
      <c r="R16" s="55">
        <f t="shared" si="1"/>
        <v>0</v>
      </c>
    </row>
    <row r="17" spans="1:18" s="16" customFormat="1" ht="15.75" customHeight="1">
      <c r="A17" s="112">
        <v>4</v>
      </c>
      <c r="B17" s="98" t="s">
        <v>66</v>
      </c>
      <c r="C17" s="129" t="s">
        <v>10</v>
      </c>
      <c r="D17" s="114" t="s">
        <v>11</v>
      </c>
      <c r="E17" s="114" t="s">
        <v>13</v>
      </c>
      <c r="F17" s="122" t="s">
        <v>16</v>
      </c>
      <c r="G17" s="114" t="s">
        <v>18</v>
      </c>
      <c r="H17" s="76" t="s">
        <v>24</v>
      </c>
      <c r="I17" s="105">
        <v>240</v>
      </c>
      <c r="J17" s="74">
        <v>7372.55064</v>
      </c>
      <c r="K17" s="74">
        <f>'[1]приложение 2'!$O$111</f>
        <v>-2978.7122</v>
      </c>
      <c r="L17" s="74">
        <f t="shared" si="2"/>
        <v>4393.83844</v>
      </c>
      <c r="M17" s="74">
        <v>5536.65344</v>
      </c>
      <c r="N17" s="74">
        <v>0</v>
      </c>
      <c r="O17" s="74">
        <f t="shared" si="0"/>
        <v>5536.65344</v>
      </c>
      <c r="P17" s="74">
        <v>4941.90979</v>
      </c>
      <c r="Q17" s="74">
        <v>0</v>
      </c>
      <c r="R17" s="74">
        <f t="shared" si="1"/>
        <v>4941.90979</v>
      </c>
    </row>
    <row r="18" spans="1:18" s="16" customFormat="1" ht="15.75" customHeight="1">
      <c r="A18" s="119"/>
      <c r="B18" s="99"/>
      <c r="C18" s="130"/>
      <c r="D18" s="132"/>
      <c r="E18" s="115"/>
      <c r="F18" s="123"/>
      <c r="G18" s="115"/>
      <c r="H18" s="76" t="s">
        <v>70</v>
      </c>
      <c r="I18" s="105"/>
      <c r="J18" s="74">
        <v>0</v>
      </c>
      <c r="K18" s="74">
        <f>'[1]приложение 2'!$O$108</f>
        <v>1400</v>
      </c>
      <c r="L18" s="74">
        <f t="shared" si="2"/>
        <v>1400</v>
      </c>
      <c r="M18" s="74">
        <v>0</v>
      </c>
      <c r="N18" s="74">
        <v>0</v>
      </c>
      <c r="O18" s="74">
        <f>M18+N18</f>
        <v>0</v>
      </c>
      <c r="P18" s="74">
        <v>0</v>
      </c>
      <c r="Q18" s="74">
        <v>0</v>
      </c>
      <c r="R18" s="74">
        <f>P18+Q18</f>
        <v>0</v>
      </c>
    </row>
    <row r="19" spans="1:18" s="16" customFormat="1" ht="17.25" customHeight="1">
      <c r="A19" s="119"/>
      <c r="B19" s="99"/>
      <c r="C19" s="130"/>
      <c r="D19" s="132"/>
      <c r="E19" s="79" t="s">
        <v>12</v>
      </c>
      <c r="F19" s="80" t="s">
        <v>14</v>
      </c>
      <c r="G19" s="79" t="s">
        <v>16</v>
      </c>
      <c r="H19" s="76" t="s">
        <v>51</v>
      </c>
      <c r="I19" s="105"/>
      <c r="J19" s="74">
        <v>24.677</v>
      </c>
      <c r="K19" s="74">
        <v>0</v>
      </c>
      <c r="L19" s="74">
        <f t="shared" si="2"/>
        <v>24.677</v>
      </c>
      <c r="M19" s="74">
        <v>25.772</v>
      </c>
      <c r="N19" s="74">
        <v>0</v>
      </c>
      <c r="O19" s="74">
        <f aca="true" t="shared" si="3" ref="O19:O26">M19+N19</f>
        <v>25.772</v>
      </c>
      <c r="P19" s="74">
        <v>26.734</v>
      </c>
      <c r="Q19" s="74">
        <v>0</v>
      </c>
      <c r="R19" s="74">
        <f aca="true" t="shared" si="4" ref="R19:R38">P19+Q19</f>
        <v>26.734</v>
      </c>
    </row>
    <row r="20" spans="1:19" s="16" customFormat="1" ht="16.5" customHeight="1">
      <c r="A20" s="119"/>
      <c r="B20" s="99"/>
      <c r="C20" s="130"/>
      <c r="D20" s="132"/>
      <c r="E20" s="114" t="s">
        <v>13</v>
      </c>
      <c r="F20" s="122" t="s">
        <v>16</v>
      </c>
      <c r="G20" s="134" t="s">
        <v>18</v>
      </c>
      <c r="H20" s="76" t="s">
        <v>60</v>
      </c>
      <c r="I20" s="105"/>
      <c r="J20" s="74">
        <v>594.15889</v>
      </c>
      <c r="K20" s="74">
        <v>0</v>
      </c>
      <c r="L20" s="74">
        <f t="shared" si="2"/>
        <v>594.15889</v>
      </c>
      <c r="M20" s="74">
        <v>0</v>
      </c>
      <c r="N20" s="74">
        <v>0</v>
      </c>
      <c r="O20" s="74">
        <f t="shared" si="3"/>
        <v>0</v>
      </c>
      <c r="P20" s="74">
        <v>0</v>
      </c>
      <c r="Q20" s="74">
        <v>0</v>
      </c>
      <c r="R20" s="74">
        <f t="shared" si="4"/>
        <v>0</v>
      </c>
      <c r="S20" s="19"/>
    </row>
    <row r="21" spans="1:19" s="16" customFormat="1" ht="16.5" customHeight="1">
      <c r="A21" s="119"/>
      <c r="B21" s="99"/>
      <c r="C21" s="130"/>
      <c r="D21" s="132"/>
      <c r="E21" s="132"/>
      <c r="F21" s="133"/>
      <c r="G21" s="134"/>
      <c r="H21" s="76" t="s">
        <v>62</v>
      </c>
      <c r="I21" s="105"/>
      <c r="J21" s="74">
        <v>578.28511</v>
      </c>
      <c r="K21" s="74">
        <v>0</v>
      </c>
      <c r="L21" s="74">
        <f t="shared" si="2"/>
        <v>578.28511</v>
      </c>
      <c r="M21" s="74">
        <v>0</v>
      </c>
      <c r="N21" s="74">
        <v>0</v>
      </c>
      <c r="O21" s="74">
        <f t="shared" si="3"/>
        <v>0</v>
      </c>
      <c r="P21" s="74">
        <v>0</v>
      </c>
      <c r="Q21" s="74">
        <v>0</v>
      </c>
      <c r="R21" s="74">
        <f t="shared" si="4"/>
        <v>0</v>
      </c>
      <c r="S21" s="19"/>
    </row>
    <row r="22" spans="1:19" s="16" customFormat="1" ht="16.5" customHeight="1">
      <c r="A22" s="119"/>
      <c r="B22" s="99"/>
      <c r="C22" s="130"/>
      <c r="D22" s="132"/>
      <c r="E22" s="132"/>
      <c r="F22" s="133"/>
      <c r="G22" s="134"/>
      <c r="H22" s="76" t="s">
        <v>59</v>
      </c>
      <c r="I22" s="105"/>
      <c r="J22" s="74">
        <v>962.86211</v>
      </c>
      <c r="K22" s="74">
        <v>0</v>
      </c>
      <c r="L22" s="74">
        <f t="shared" si="2"/>
        <v>962.86211</v>
      </c>
      <c r="M22" s="74">
        <v>0</v>
      </c>
      <c r="N22" s="74">
        <v>0</v>
      </c>
      <c r="O22" s="74">
        <f t="shared" si="3"/>
        <v>0</v>
      </c>
      <c r="P22" s="74">
        <v>0</v>
      </c>
      <c r="Q22" s="74">
        <v>0</v>
      </c>
      <c r="R22" s="74">
        <f t="shared" si="4"/>
        <v>0</v>
      </c>
      <c r="S22" s="19"/>
    </row>
    <row r="23" spans="1:19" s="16" customFormat="1" ht="16.5" customHeight="1">
      <c r="A23" s="119"/>
      <c r="B23" s="99"/>
      <c r="C23" s="130"/>
      <c r="D23" s="132"/>
      <c r="E23" s="115"/>
      <c r="F23" s="133"/>
      <c r="G23" s="134"/>
      <c r="H23" s="76" t="s">
        <v>61</v>
      </c>
      <c r="I23" s="105"/>
      <c r="J23" s="74">
        <v>937.13789</v>
      </c>
      <c r="K23" s="74">
        <v>0</v>
      </c>
      <c r="L23" s="74">
        <f t="shared" si="2"/>
        <v>937.13789</v>
      </c>
      <c r="M23" s="74">
        <v>0</v>
      </c>
      <c r="N23" s="74">
        <v>0</v>
      </c>
      <c r="O23" s="74">
        <f t="shared" si="3"/>
        <v>0</v>
      </c>
      <c r="P23" s="74">
        <v>0</v>
      </c>
      <c r="Q23" s="74">
        <v>0</v>
      </c>
      <c r="R23" s="74">
        <f t="shared" si="4"/>
        <v>0</v>
      </c>
      <c r="S23" s="19"/>
    </row>
    <row r="24" spans="1:18" s="16" customFormat="1" ht="15.75" customHeight="1">
      <c r="A24" s="119"/>
      <c r="B24" s="99"/>
      <c r="C24" s="130"/>
      <c r="D24" s="132"/>
      <c r="E24" s="79" t="s">
        <v>41</v>
      </c>
      <c r="F24" s="133"/>
      <c r="G24" s="134"/>
      <c r="H24" s="111" t="s">
        <v>33</v>
      </c>
      <c r="I24" s="105"/>
      <c r="J24" s="74">
        <v>0</v>
      </c>
      <c r="K24" s="74">
        <v>0</v>
      </c>
      <c r="L24" s="74">
        <f t="shared" si="2"/>
        <v>0</v>
      </c>
      <c r="M24" s="74">
        <v>0</v>
      </c>
      <c r="N24" s="74">
        <v>0</v>
      </c>
      <c r="O24" s="74">
        <f t="shared" si="3"/>
        <v>0</v>
      </c>
      <c r="P24" s="74">
        <v>94.54956</v>
      </c>
      <c r="Q24" s="74">
        <v>0</v>
      </c>
      <c r="R24" s="74">
        <f t="shared" si="4"/>
        <v>94.54956</v>
      </c>
    </row>
    <row r="25" spans="1:18" s="16" customFormat="1" ht="15.75" customHeight="1">
      <c r="A25" s="119"/>
      <c r="B25" s="99"/>
      <c r="C25" s="130"/>
      <c r="D25" s="132"/>
      <c r="E25" s="79" t="s">
        <v>12</v>
      </c>
      <c r="F25" s="133"/>
      <c r="G25" s="134"/>
      <c r="H25" s="111"/>
      <c r="I25" s="105"/>
      <c r="J25" s="74">
        <v>0</v>
      </c>
      <c r="K25" s="74">
        <v>0</v>
      </c>
      <c r="L25" s="74">
        <f t="shared" si="2"/>
        <v>0</v>
      </c>
      <c r="M25" s="74">
        <v>0</v>
      </c>
      <c r="N25" s="74">
        <v>0</v>
      </c>
      <c r="O25" s="74">
        <f t="shared" si="3"/>
        <v>0</v>
      </c>
      <c r="P25" s="74">
        <v>147.88485</v>
      </c>
      <c r="Q25" s="74">
        <v>0</v>
      </c>
      <c r="R25" s="74">
        <f t="shared" si="4"/>
        <v>147.88485</v>
      </c>
    </row>
    <row r="26" spans="1:18" s="16" customFormat="1" ht="13.5" customHeight="1">
      <c r="A26" s="113"/>
      <c r="B26" s="100"/>
      <c r="C26" s="131"/>
      <c r="D26" s="115"/>
      <c r="E26" s="79" t="s">
        <v>13</v>
      </c>
      <c r="F26" s="123"/>
      <c r="G26" s="134"/>
      <c r="H26" s="111"/>
      <c r="I26" s="105"/>
      <c r="J26" s="74">
        <v>0</v>
      </c>
      <c r="K26" s="74">
        <v>0</v>
      </c>
      <c r="L26" s="74">
        <f t="shared" si="2"/>
        <v>0</v>
      </c>
      <c r="M26" s="74">
        <v>0</v>
      </c>
      <c r="N26" s="74">
        <v>0</v>
      </c>
      <c r="O26" s="74">
        <f t="shared" si="3"/>
        <v>0</v>
      </c>
      <c r="P26" s="74">
        <v>60.6086</v>
      </c>
      <c r="Q26" s="74">
        <v>0</v>
      </c>
      <c r="R26" s="74">
        <f t="shared" si="4"/>
        <v>60.6086</v>
      </c>
    </row>
    <row r="27" spans="1:19" s="16" customFormat="1" ht="16.5" customHeight="1">
      <c r="A27" s="112">
        <v>5</v>
      </c>
      <c r="B27" s="98" t="s">
        <v>34</v>
      </c>
      <c r="C27" s="101" t="s">
        <v>30</v>
      </c>
      <c r="D27" s="91" t="s">
        <v>11</v>
      </c>
      <c r="E27" s="91" t="s">
        <v>13</v>
      </c>
      <c r="F27" s="103" t="s">
        <v>17</v>
      </c>
      <c r="G27" s="91" t="s">
        <v>14</v>
      </c>
      <c r="H27" s="136" t="s">
        <v>42</v>
      </c>
      <c r="I27" s="142">
        <v>120</v>
      </c>
      <c r="J27" s="138">
        <v>6521.8494</v>
      </c>
      <c r="K27" s="138">
        <f>'[1]приложение 2'!$O$20</f>
        <v>848.45</v>
      </c>
      <c r="L27" s="139">
        <f t="shared" si="2"/>
        <v>7370.2994</v>
      </c>
      <c r="M27" s="138">
        <v>6920</v>
      </c>
      <c r="N27" s="138">
        <v>0</v>
      </c>
      <c r="O27" s="138">
        <f>M27+N27</f>
        <v>6920</v>
      </c>
      <c r="P27" s="138">
        <v>7020</v>
      </c>
      <c r="Q27" s="138">
        <v>0</v>
      </c>
      <c r="R27" s="139">
        <f t="shared" si="4"/>
        <v>7020</v>
      </c>
      <c r="S27" s="19"/>
    </row>
    <row r="28" spans="1:21" s="16" customFormat="1" ht="16.5" customHeight="1">
      <c r="A28" s="119"/>
      <c r="B28" s="99"/>
      <c r="C28" s="102"/>
      <c r="D28" s="92"/>
      <c r="E28" s="92"/>
      <c r="F28" s="106"/>
      <c r="G28" s="92"/>
      <c r="H28" s="136" t="s">
        <v>53</v>
      </c>
      <c r="I28" s="143"/>
      <c r="J28" s="138">
        <v>0</v>
      </c>
      <c r="K28" s="138">
        <v>0</v>
      </c>
      <c r="L28" s="139">
        <f t="shared" si="2"/>
        <v>0</v>
      </c>
      <c r="M28" s="138">
        <v>0</v>
      </c>
      <c r="N28" s="138">
        <v>0</v>
      </c>
      <c r="O28" s="138">
        <f aca="true" t="shared" si="5" ref="O28:O38">M28+N28</f>
        <v>0</v>
      </c>
      <c r="P28" s="138">
        <v>0</v>
      </c>
      <c r="Q28" s="138">
        <v>0</v>
      </c>
      <c r="R28" s="139">
        <f t="shared" si="4"/>
        <v>0</v>
      </c>
      <c r="S28" s="19"/>
      <c r="U28" s="19"/>
    </row>
    <row r="29" spans="1:21" s="16" customFormat="1" ht="16.5" customHeight="1">
      <c r="A29" s="119"/>
      <c r="B29" s="99"/>
      <c r="C29" s="102"/>
      <c r="D29" s="92"/>
      <c r="E29" s="92"/>
      <c r="F29" s="106"/>
      <c r="G29" s="92"/>
      <c r="H29" s="136" t="s">
        <v>68</v>
      </c>
      <c r="I29" s="143"/>
      <c r="J29" s="138">
        <v>52.7</v>
      </c>
      <c r="K29" s="138">
        <v>0</v>
      </c>
      <c r="L29" s="139">
        <f t="shared" si="2"/>
        <v>52.7</v>
      </c>
      <c r="M29" s="138">
        <v>0</v>
      </c>
      <c r="N29" s="138">
        <v>0</v>
      </c>
      <c r="O29" s="138">
        <f>M29+N29</f>
        <v>0</v>
      </c>
      <c r="P29" s="138">
        <v>0</v>
      </c>
      <c r="Q29" s="138">
        <v>0</v>
      </c>
      <c r="R29" s="139">
        <f>P29+Q29</f>
        <v>0</v>
      </c>
      <c r="S29" s="19"/>
      <c r="U29" s="19"/>
    </row>
    <row r="30" spans="1:21" s="16" customFormat="1" ht="16.5" customHeight="1">
      <c r="A30" s="119"/>
      <c r="B30" s="99"/>
      <c r="C30" s="102"/>
      <c r="D30" s="92"/>
      <c r="E30" s="92"/>
      <c r="F30" s="104"/>
      <c r="G30" s="93"/>
      <c r="H30" s="136" t="s">
        <v>69</v>
      </c>
      <c r="I30" s="145"/>
      <c r="J30" s="138">
        <v>0</v>
      </c>
      <c r="K30" s="138">
        <f>'[1]приложение 2'!$O$26</f>
        <v>96.24857</v>
      </c>
      <c r="L30" s="139">
        <f t="shared" si="2"/>
        <v>96.24857</v>
      </c>
      <c r="M30" s="138">
        <v>0</v>
      </c>
      <c r="N30" s="138">
        <v>0</v>
      </c>
      <c r="O30" s="138">
        <f>M30+N30</f>
        <v>0</v>
      </c>
      <c r="P30" s="138">
        <v>0</v>
      </c>
      <c r="Q30" s="138">
        <v>0</v>
      </c>
      <c r="R30" s="139">
        <f>P30+Q30</f>
        <v>0</v>
      </c>
      <c r="S30" s="19"/>
      <c r="U30" s="19"/>
    </row>
    <row r="31" spans="1:19" s="16" customFormat="1" ht="16.5" customHeight="1">
      <c r="A31" s="119"/>
      <c r="B31" s="99"/>
      <c r="C31" s="102"/>
      <c r="D31" s="92"/>
      <c r="E31" s="92"/>
      <c r="F31" s="51" t="s">
        <v>17</v>
      </c>
      <c r="G31" s="50" t="s">
        <v>19</v>
      </c>
      <c r="H31" s="136" t="s">
        <v>52</v>
      </c>
      <c r="I31" s="137">
        <v>880</v>
      </c>
      <c r="J31" s="138">
        <v>900</v>
      </c>
      <c r="K31" s="138">
        <v>0</v>
      </c>
      <c r="L31" s="139">
        <f t="shared" si="2"/>
        <v>900</v>
      </c>
      <c r="M31" s="138">
        <v>0</v>
      </c>
      <c r="N31" s="138">
        <v>0</v>
      </c>
      <c r="O31" s="138">
        <f t="shared" si="5"/>
        <v>0</v>
      </c>
      <c r="P31" s="138">
        <v>0</v>
      </c>
      <c r="Q31" s="138">
        <v>0</v>
      </c>
      <c r="R31" s="139">
        <f t="shared" si="4"/>
        <v>0</v>
      </c>
      <c r="S31" s="19"/>
    </row>
    <row r="32" spans="1:19" s="16" customFormat="1" ht="17.25" customHeight="1">
      <c r="A32" s="119"/>
      <c r="B32" s="99"/>
      <c r="C32" s="102"/>
      <c r="D32" s="92"/>
      <c r="E32" s="92"/>
      <c r="F32" s="103" t="s">
        <v>17</v>
      </c>
      <c r="G32" s="91" t="s">
        <v>32</v>
      </c>
      <c r="H32" s="140" t="s">
        <v>43</v>
      </c>
      <c r="I32" s="141">
        <v>240</v>
      </c>
      <c r="J32" s="139">
        <v>24.9204</v>
      </c>
      <c r="K32" s="139">
        <v>0</v>
      </c>
      <c r="L32" s="138">
        <f aca="true" t="shared" si="6" ref="L32:L43">SUM(J32:K32)</f>
        <v>24.9204</v>
      </c>
      <c r="M32" s="139">
        <v>14</v>
      </c>
      <c r="N32" s="139">
        <v>0</v>
      </c>
      <c r="O32" s="138">
        <f t="shared" si="5"/>
        <v>14</v>
      </c>
      <c r="P32" s="139">
        <v>15</v>
      </c>
      <c r="Q32" s="139">
        <v>0</v>
      </c>
      <c r="R32" s="139">
        <f t="shared" si="4"/>
        <v>15</v>
      </c>
      <c r="S32" s="19"/>
    </row>
    <row r="33" spans="1:21" s="16" customFormat="1" ht="17.25" customHeight="1">
      <c r="A33" s="119"/>
      <c r="B33" s="99"/>
      <c r="C33" s="102"/>
      <c r="D33" s="92"/>
      <c r="E33" s="92"/>
      <c r="F33" s="106"/>
      <c r="G33" s="92"/>
      <c r="H33" s="136" t="s">
        <v>53</v>
      </c>
      <c r="I33" s="142">
        <v>110</v>
      </c>
      <c r="J33" s="139">
        <v>0</v>
      </c>
      <c r="K33" s="139">
        <v>0</v>
      </c>
      <c r="L33" s="138">
        <f t="shared" si="6"/>
        <v>0</v>
      </c>
      <c r="M33" s="139">
        <v>0</v>
      </c>
      <c r="N33" s="139">
        <v>0</v>
      </c>
      <c r="O33" s="138">
        <f t="shared" si="5"/>
        <v>0</v>
      </c>
      <c r="P33" s="139">
        <v>0</v>
      </c>
      <c r="Q33" s="139">
        <v>0</v>
      </c>
      <c r="R33" s="139">
        <f t="shared" si="4"/>
        <v>0</v>
      </c>
      <c r="S33" s="19"/>
      <c r="U33" s="19"/>
    </row>
    <row r="34" spans="1:21" s="16" customFormat="1" ht="17.25" customHeight="1">
      <c r="A34" s="119"/>
      <c r="B34" s="99"/>
      <c r="C34" s="102"/>
      <c r="D34" s="92"/>
      <c r="E34" s="92"/>
      <c r="F34" s="106"/>
      <c r="G34" s="92"/>
      <c r="H34" s="136" t="s">
        <v>68</v>
      </c>
      <c r="I34" s="143"/>
      <c r="J34" s="139">
        <v>307.941</v>
      </c>
      <c r="K34" s="139">
        <v>0</v>
      </c>
      <c r="L34" s="138">
        <f>SUM(J34:K34)</f>
        <v>307.941</v>
      </c>
      <c r="M34" s="139">
        <v>0</v>
      </c>
      <c r="N34" s="139">
        <v>0</v>
      </c>
      <c r="O34" s="138">
        <f>M34+N34</f>
        <v>0</v>
      </c>
      <c r="P34" s="139">
        <v>0</v>
      </c>
      <c r="Q34" s="139">
        <v>0</v>
      </c>
      <c r="R34" s="139">
        <f>P34+Q34</f>
        <v>0</v>
      </c>
      <c r="S34" s="19"/>
      <c r="U34" s="19"/>
    </row>
    <row r="35" spans="1:19" s="16" customFormat="1" ht="17.25" customHeight="1">
      <c r="A35" s="119"/>
      <c r="B35" s="99"/>
      <c r="C35" s="102"/>
      <c r="D35" s="92"/>
      <c r="E35" s="92"/>
      <c r="F35" s="106"/>
      <c r="G35" s="92"/>
      <c r="H35" s="144" t="s">
        <v>44</v>
      </c>
      <c r="I35" s="145"/>
      <c r="J35" s="139">
        <v>7059.5754</v>
      </c>
      <c r="K35" s="139">
        <f>'[1]приложение 2'!$O$45</f>
        <v>3590.39895</v>
      </c>
      <c r="L35" s="138">
        <f t="shared" si="6"/>
        <v>10649.97435</v>
      </c>
      <c r="M35" s="139">
        <v>4867</v>
      </c>
      <c r="N35" s="139">
        <v>0</v>
      </c>
      <c r="O35" s="138">
        <f t="shared" si="5"/>
        <v>4867</v>
      </c>
      <c r="P35" s="139">
        <v>5148.96693</v>
      </c>
      <c r="Q35" s="139">
        <v>0</v>
      </c>
      <c r="R35" s="139">
        <f t="shared" si="4"/>
        <v>5148.96693</v>
      </c>
      <c r="S35" s="19"/>
    </row>
    <row r="36" spans="1:19" s="16" customFormat="1" ht="17.25" customHeight="1">
      <c r="A36" s="119"/>
      <c r="B36" s="99"/>
      <c r="C36" s="102"/>
      <c r="D36" s="92"/>
      <c r="E36" s="92"/>
      <c r="F36" s="106"/>
      <c r="G36" s="92"/>
      <c r="H36" s="146"/>
      <c r="I36" s="141">
        <v>240</v>
      </c>
      <c r="J36" s="139">
        <v>4197.10273</v>
      </c>
      <c r="K36" s="139">
        <f>'[1]приложение 2'!$O$46</f>
        <v>-520.5278000000001</v>
      </c>
      <c r="L36" s="138">
        <f t="shared" si="6"/>
        <v>3676.5749299999998</v>
      </c>
      <c r="M36" s="139">
        <v>2514.73</v>
      </c>
      <c r="N36" s="139">
        <v>0</v>
      </c>
      <c r="O36" s="138">
        <f t="shared" si="5"/>
        <v>2514.73</v>
      </c>
      <c r="P36" s="139">
        <v>2540.53</v>
      </c>
      <c r="Q36" s="139">
        <v>0</v>
      </c>
      <c r="R36" s="139">
        <f t="shared" si="4"/>
        <v>2540.53</v>
      </c>
      <c r="S36" s="19"/>
    </row>
    <row r="37" spans="1:20" s="16" customFormat="1" ht="17.25" customHeight="1">
      <c r="A37" s="119"/>
      <c r="B37" s="99"/>
      <c r="C37" s="102"/>
      <c r="D37" s="92"/>
      <c r="E37" s="92"/>
      <c r="F37" s="106"/>
      <c r="G37" s="92"/>
      <c r="H37" s="146"/>
      <c r="I37" s="141">
        <v>360</v>
      </c>
      <c r="J37" s="139">
        <v>15</v>
      </c>
      <c r="K37" s="139">
        <f>'[1]приложение 2'!$O$47</f>
        <v>18</v>
      </c>
      <c r="L37" s="138">
        <f t="shared" si="6"/>
        <v>33</v>
      </c>
      <c r="M37" s="139">
        <v>15</v>
      </c>
      <c r="N37" s="139">
        <v>0</v>
      </c>
      <c r="O37" s="138">
        <f t="shared" si="5"/>
        <v>15</v>
      </c>
      <c r="P37" s="139">
        <v>15</v>
      </c>
      <c r="Q37" s="139">
        <v>0</v>
      </c>
      <c r="R37" s="139">
        <f t="shared" si="4"/>
        <v>15</v>
      </c>
      <c r="S37" s="19"/>
      <c r="T37" s="19"/>
    </row>
    <row r="38" spans="1:19" s="16" customFormat="1" ht="17.25" customHeight="1">
      <c r="A38" s="119"/>
      <c r="B38" s="99"/>
      <c r="C38" s="102"/>
      <c r="D38" s="92"/>
      <c r="E38" s="92"/>
      <c r="F38" s="106"/>
      <c r="G38" s="92"/>
      <c r="H38" s="146"/>
      <c r="I38" s="141">
        <v>850</v>
      </c>
      <c r="J38" s="139">
        <v>21</v>
      </c>
      <c r="K38" s="139">
        <v>0</v>
      </c>
      <c r="L38" s="138">
        <f t="shared" si="6"/>
        <v>21</v>
      </c>
      <c r="M38" s="139">
        <v>21</v>
      </c>
      <c r="N38" s="139">
        <v>0</v>
      </c>
      <c r="O38" s="138">
        <f t="shared" si="5"/>
        <v>21</v>
      </c>
      <c r="P38" s="139">
        <v>21</v>
      </c>
      <c r="Q38" s="139">
        <v>0</v>
      </c>
      <c r="R38" s="139">
        <f t="shared" si="4"/>
        <v>21</v>
      </c>
      <c r="S38" s="19"/>
    </row>
    <row r="39" spans="1:19" s="16" customFormat="1" ht="18" customHeight="1">
      <c r="A39" s="119"/>
      <c r="B39" s="99"/>
      <c r="C39" s="102"/>
      <c r="D39" s="92"/>
      <c r="E39" s="92"/>
      <c r="F39" s="103" t="s">
        <v>19</v>
      </c>
      <c r="G39" s="91" t="s">
        <v>16</v>
      </c>
      <c r="H39" s="140" t="s">
        <v>44</v>
      </c>
      <c r="I39" s="142">
        <v>240</v>
      </c>
      <c r="J39" s="139">
        <v>53</v>
      </c>
      <c r="K39" s="139">
        <v>0</v>
      </c>
      <c r="L39" s="138">
        <f t="shared" si="6"/>
        <v>53</v>
      </c>
      <c r="M39" s="139">
        <v>30</v>
      </c>
      <c r="N39" s="139">
        <v>0</v>
      </c>
      <c r="O39" s="139">
        <f>M39+N39</f>
        <v>30</v>
      </c>
      <c r="P39" s="139">
        <v>30</v>
      </c>
      <c r="Q39" s="139">
        <v>0</v>
      </c>
      <c r="R39" s="139">
        <f aca="true" t="shared" si="7" ref="R39:R48">P39+Q39</f>
        <v>30</v>
      </c>
      <c r="S39" s="19"/>
    </row>
    <row r="40" spans="1:18" s="16" customFormat="1" ht="18" customHeight="1">
      <c r="A40" s="119"/>
      <c r="B40" s="99"/>
      <c r="C40" s="102"/>
      <c r="D40" s="92"/>
      <c r="E40" s="92"/>
      <c r="F40" s="104"/>
      <c r="G40" s="93"/>
      <c r="H40" s="140" t="s">
        <v>46</v>
      </c>
      <c r="I40" s="143"/>
      <c r="J40" s="139">
        <v>50</v>
      </c>
      <c r="K40" s="139">
        <v>0</v>
      </c>
      <c r="L40" s="138">
        <f t="shared" si="6"/>
        <v>50</v>
      </c>
      <c r="M40" s="139">
        <v>15</v>
      </c>
      <c r="N40" s="139">
        <v>0</v>
      </c>
      <c r="O40" s="139">
        <f aca="true" t="shared" si="8" ref="O40:O48">M40+N40</f>
        <v>15</v>
      </c>
      <c r="P40" s="139">
        <v>15</v>
      </c>
      <c r="Q40" s="139">
        <v>0</v>
      </c>
      <c r="R40" s="139">
        <f t="shared" si="7"/>
        <v>15</v>
      </c>
    </row>
    <row r="41" spans="1:19" s="16" customFormat="1" ht="16.5" customHeight="1">
      <c r="A41" s="119"/>
      <c r="B41" s="99"/>
      <c r="C41" s="102"/>
      <c r="D41" s="92"/>
      <c r="E41" s="92"/>
      <c r="F41" s="103" t="s">
        <v>22</v>
      </c>
      <c r="G41" s="91" t="s">
        <v>18</v>
      </c>
      <c r="H41" s="140" t="s">
        <v>45</v>
      </c>
      <c r="I41" s="142">
        <v>540</v>
      </c>
      <c r="J41" s="139">
        <v>21213.40212</v>
      </c>
      <c r="K41" s="139">
        <f>'[1]приложение 2'!$O$140</f>
        <v>360</v>
      </c>
      <c r="L41" s="138">
        <f t="shared" si="6"/>
        <v>21573.40212</v>
      </c>
      <c r="M41" s="139">
        <v>0</v>
      </c>
      <c r="N41" s="139">
        <v>0</v>
      </c>
      <c r="O41" s="139">
        <f t="shared" si="8"/>
        <v>0</v>
      </c>
      <c r="P41" s="139">
        <v>0</v>
      </c>
      <c r="Q41" s="139">
        <v>0</v>
      </c>
      <c r="R41" s="139">
        <f t="shared" si="7"/>
        <v>0</v>
      </c>
      <c r="S41" s="19"/>
    </row>
    <row r="42" spans="1:19" s="16" customFormat="1" ht="16.5" customHeight="1">
      <c r="A42" s="113"/>
      <c r="B42" s="56"/>
      <c r="C42" s="77"/>
      <c r="D42" s="73"/>
      <c r="E42" s="93"/>
      <c r="F42" s="104"/>
      <c r="G42" s="93"/>
      <c r="H42" s="140" t="s">
        <v>64</v>
      </c>
      <c r="I42" s="145"/>
      <c r="J42" s="139">
        <v>11.57</v>
      </c>
      <c r="K42" s="139">
        <v>0</v>
      </c>
      <c r="L42" s="139">
        <f t="shared" si="6"/>
        <v>11.57</v>
      </c>
      <c r="M42" s="139">
        <v>11.57</v>
      </c>
      <c r="N42" s="139">
        <v>0</v>
      </c>
      <c r="O42" s="139">
        <f t="shared" si="8"/>
        <v>11.57</v>
      </c>
      <c r="P42" s="139">
        <v>11.57</v>
      </c>
      <c r="Q42" s="139">
        <v>0</v>
      </c>
      <c r="R42" s="139">
        <f t="shared" si="7"/>
        <v>11.57</v>
      </c>
      <c r="S42" s="19"/>
    </row>
    <row r="43" spans="1:18" s="16" customFormat="1" ht="33.75" customHeight="1">
      <c r="A43" s="14">
        <v>6</v>
      </c>
      <c r="B43" s="15" t="s">
        <v>38</v>
      </c>
      <c r="C43" s="135" t="s">
        <v>10</v>
      </c>
      <c r="D43" s="81" t="s">
        <v>11</v>
      </c>
      <c r="E43" s="81" t="s">
        <v>13</v>
      </c>
      <c r="F43" s="75" t="s">
        <v>19</v>
      </c>
      <c r="G43" s="81" t="s">
        <v>19</v>
      </c>
      <c r="H43" s="82" t="s">
        <v>28</v>
      </c>
      <c r="I43" s="78">
        <v>240</v>
      </c>
      <c r="J43" s="74">
        <v>200</v>
      </c>
      <c r="K43" s="74">
        <f>'[1]приложение 2'!$O$131</f>
        <v>-79.97792</v>
      </c>
      <c r="L43" s="74">
        <f t="shared" si="6"/>
        <v>120.02208</v>
      </c>
      <c r="M43" s="74">
        <v>210</v>
      </c>
      <c r="N43" s="74">
        <v>0</v>
      </c>
      <c r="O43" s="74">
        <f t="shared" si="8"/>
        <v>210</v>
      </c>
      <c r="P43" s="74">
        <v>220</v>
      </c>
      <c r="Q43" s="74">
        <v>0</v>
      </c>
      <c r="R43" s="74">
        <f t="shared" si="7"/>
        <v>220</v>
      </c>
    </row>
    <row r="44" spans="1:18" s="16" customFormat="1" ht="18" customHeight="1">
      <c r="A44" s="116">
        <v>7</v>
      </c>
      <c r="B44" s="117" t="s">
        <v>39</v>
      </c>
      <c r="C44" s="118" t="s">
        <v>10</v>
      </c>
      <c r="D44" s="110" t="s">
        <v>11</v>
      </c>
      <c r="E44" s="94" t="s">
        <v>13</v>
      </c>
      <c r="F44" s="109" t="s">
        <v>17</v>
      </c>
      <c r="G44" s="94" t="s">
        <v>32</v>
      </c>
      <c r="H44" s="121" t="s">
        <v>27</v>
      </c>
      <c r="I44" s="20">
        <v>240</v>
      </c>
      <c r="J44" s="58">
        <v>259.25</v>
      </c>
      <c r="K44" s="58">
        <f>'[1]приложение 2'!$O$52</f>
        <v>-205.25</v>
      </c>
      <c r="L44" s="58">
        <f>SUM(J44:K44)</f>
        <v>54</v>
      </c>
      <c r="M44" s="58">
        <v>50</v>
      </c>
      <c r="N44" s="58">
        <v>0</v>
      </c>
      <c r="O44" s="58">
        <f t="shared" si="8"/>
        <v>50</v>
      </c>
      <c r="P44" s="49">
        <v>50</v>
      </c>
      <c r="Q44" s="58">
        <v>0</v>
      </c>
      <c r="R44" s="49">
        <f t="shared" si="7"/>
        <v>50</v>
      </c>
    </row>
    <row r="45" spans="1:18" s="16" customFormat="1" ht="17.25" customHeight="1">
      <c r="A45" s="116"/>
      <c r="B45" s="117"/>
      <c r="C45" s="118"/>
      <c r="D45" s="110"/>
      <c r="E45" s="94"/>
      <c r="F45" s="109"/>
      <c r="G45" s="94"/>
      <c r="H45" s="121"/>
      <c r="I45" s="20">
        <v>850</v>
      </c>
      <c r="J45" s="58">
        <v>273</v>
      </c>
      <c r="K45" s="58">
        <v>0</v>
      </c>
      <c r="L45" s="58">
        <v>273</v>
      </c>
      <c r="M45" s="58">
        <v>278</v>
      </c>
      <c r="N45" s="58">
        <v>0</v>
      </c>
      <c r="O45" s="58">
        <f t="shared" si="8"/>
        <v>278</v>
      </c>
      <c r="P45" s="49">
        <v>283</v>
      </c>
      <c r="Q45" s="58">
        <v>0</v>
      </c>
      <c r="R45" s="49">
        <f t="shared" si="7"/>
        <v>283</v>
      </c>
    </row>
    <row r="46" spans="1:18" s="16" customFormat="1" ht="15" customHeight="1">
      <c r="A46" s="116"/>
      <c r="B46" s="117"/>
      <c r="C46" s="118"/>
      <c r="D46" s="110"/>
      <c r="E46" s="94"/>
      <c r="F46" s="48" t="s">
        <v>16</v>
      </c>
      <c r="G46" s="47" t="s">
        <v>17</v>
      </c>
      <c r="H46" s="121"/>
      <c r="I46" s="20">
        <v>240</v>
      </c>
      <c r="J46" s="58">
        <v>500</v>
      </c>
      <c r="K46" s="58">
        <v>0</v>
      </c>
      <c r="L46" s="58">
        <v>500</v>
      </c>
      <c r="M46" s="58">
        <v>532</v>
      </c>
      <c r="N46" s="58">
        <v>0</v>
      </c>
      <c r="O46" s="58">
        <f t="shared" si="8"/>
        <v>532</v>
      </c>
      <c r="P46" s="49">
        <v>560</v>
      </c>
      <c r="Q46" s="58">
        <v>0</v>
      </c>
      <c r="R46" s="49">
        <f t="shared" si="7"/>
        <v>560</v>
      </c>
    </row>
    <row r="47" spans="1:18" s="16" customFormat="1" ht="18.75" customHeight="1">
      <c r="A47" s="116">
        <v>8</v>
      </c>
      <c r="B47" s="118" t="s">
        <v>40</v>
      </c>
      <c r="C47" s="120" t="s">
        <v>10</v>
      </c>
      <c r="D47" s="110" t="s">
        <v>11</v>
      </c>
      <c r="E47" s="94" t="s">
        <v>13</v>
      </c>
      <c r="F47" s="109" t="s">
        <v>18</v>
      </c>
      <c r="G47" s="94" t="s">
        <v>20</v>
      </c>
      <c r="H47" s="17" t="s">
        <v>31</v>
      </c>
      <c r="I47" s="83">
        <v>240</v>
      </c>
      <c r="J47" s="58">
        <v>128.1</v>
      </c>
      <c r="K47" s="58">
        <f>'[1]приложение 2'!$O$65</f>
        <v>0</v>
      </c>
      <c r="L47" s="58">
        <f>SUM(J47:K47)</f>
        <v>128.1</v>
      </c>
      <c r="M47" s="58">
        <v>193</v>
      </c>
      <c r="N47" s="58">
        <v>0</v>
      </c>
      <c r="O47" s="58">
        <f t="shared" si="8"/>
        <v>193</v>
      </c>
      <c r="P47" s="49">
        <v>196</v>
      </c>
      <c r="Q47" s="58">
        <v>0</v>
      </c>
      <c r="R47" s="49">
        <f t="shared" si="7"/>
        <v>196</v>
      </c>
    </row>
    <row r="48" spans="1:18" s="16" customFormat="1" ht="19.5" customHeight="1">
      <c r="A48" s="116"/>
      <c r="B48" s="118"/>
      <c r="C48" s="120"/>
      <c r="D48" s="110"/>
      <c r="E48" s="94"/>
      <c r="F48" s="109"/>
      <c r="G48" s="94"/>
      <c r="H48" s="17" t="s">
        <v>63</v>
      </c>
      <c r="I48" s="85"/>
      <c r="J48" s="58">
        <v>80</v>
      </c>
      <c r="K48" s="58">
        <f>'[1]приложение 2'!$O$68</f>
        <v>-80</v>
      </c>
      <c r="L48" s="58">
        <f>SUM(J48:K48)</f>
        <v>0</v>
      </c>
      <c r="M48" s="58">
        <v>0</v>
      </c>
      <c r="N48" s="58">
        <v>0</v>
      </c>
      <c r="O48" s="58">
        <f t="shared" si="8"/>
        <v>0</v>
      </c>
      <c r="P48" s="49">
        <v>0</v>
      </c>
      <c r="Q48" s="58">
        <v>0</v>
      </c>
      <c r="R48" s="49">
        <f t="shared" si="7"/>
        <v>0</v>
      </c>
    </row>
    <row r="49" spans="1:19" s="25" customFormat="1" ht="27" customHeight="1">
      <c r="A49" s="20"/>
      <c r="B49" s="21" t="s">
        <v>0</v>
      </c>
      <c r="C49" s="18"/>
      <c r="D49" s="22"/>
      <c r="E49" s="22"/>
      <c r="F49" s="22"/>
      <c r="G49" s="23"/>
      <c r="H49" s="20"/>
      <c r="I49" s="20"/>
      <c r="J49" s="59">
        <f>SUM(J9:J48)</f>
        <v>57487.634099999996</v>
      </c>
      <c r="K49" s="59">
        <f>SUM(K9:K48)</f>
        <v>2121.5153299999997</v>
      </c>
      <c r="L49" s="59">
        <f>SUM(L9:L48)</f>
        <v>59609.149430000005</v>
      </c>
      <c r="M49" s="59">
        <f>SUM(M9:M48)</f>
        <v>23859.71784</v>
      </c>
      <c r="N49" s="59">
        <f>SUM(N9:N48)</f>
        <v>0</v>
      </c>
      <c r="O49" s="59">
        <f>M49+N49</f>
        <v>23859.71784</v>
      </c>
      <c r="P49" s="59">
        <f>SUM(P9:P48)</f>
        <v>23885.73073</v>
      </c>
      <c r="Q49" s="59">
        <f>SUM(Q9:Q48)</f>
        <v>0</v>
      </c>
      <c r="R49" s="59">
        <f>SUM(R9:R48)</f>
        <v>23885.73073</v>
      </c>
      <c r="S49" s="24"/>
    </row>
    <row r="50" spans="2:17" s="25" customFormat="1" ht="12.75">
      <c r="B50" s="26"/>
      <c r="C50" s="27"/>
      <c r="D50" s="28"/>
      <c r="E50" s="28"/>
      <c r="F50" s="28"/>
      <c r="G50" s="29"/>
      <c r="J50" s="60"/>
      <c r="K50" s="60"/>
      <c r="L50" s="60"/>
      <c r="M50" s="60"/>
      <c r="N50" s="60"/>
      <c r="O50" s="60"/>
      <c r="Q50" s="60"/>
    </row>
    <row r="51" spans="1:7" ht="12.75">
      <c r="A51" s="30"/>
      <c r="B51" s="31"/>
      <c r="C51" s="32"/>
      <c r="D51" s="33"/>
      <c r="E51" s="31"/>
      <c r="F51" s="34"/>
      <c r="G51" s="35"/>
    </row>
    <row r="52" spans="1:7" ht="12.75">
      <c r="A52" s="30"/>
      <c r="B52" s="31"/>
      <c r="C52" s="32"/>
      <c r="D52" s="30"/>
      <c r="E52" s="31"/>
      <c r="F52" s="34"/>
      <c r="G52" s="29"/>
    </row>
    <row r="53" spans="1:7" ht="12.75">
      <c r="A53" s="36"/>
      <c r="B53" s="37"/>
      <c r="C53" s="3"/>
      <c r="D53" s="36"/>
      <c r="E53" s="31"/>
      <c r="F53" s="34"/>
      <c r="G53" s="35"/>
    </row>
    <row r="54" spans="2:7" ht="12.75">
      <c r="B54" s="4"/>
      <c r="D54" s="36"/>
      <c r="E54" s="37"/>
      <c r="F54" s="39"/>
      <c r="G54" s="40"/>
    </row>
    <row r="55" spans="1:7" ht="12.75">
      <c r="A55" s="36"/>
      <c r="B55" s="4"/>
      <c r="D55" s="36"/>
      <c r="G55" s="40"/>
    </row>
    <row r="56" spans="1:7" ht="12.75">
      <c r="A56" s="36"/>
      <c r="B56" s="37"/>
      <c r="C56" s="3"/>
      <c r="D56" s="36"/>
      <c r="G56" s="40"/>
    </row>
    <row r="57" spans="1:7" ht="12.75">
      <c r="A57" s="16"/>
      <c r="B57" s="37"/>
      <c r="C57" s="3"/>
      <c r="D57" s="36"/>
      <c r="E57" s="37"/>
      <c r="F57" s="39"/>
      <c r="G57" s="40"/>
    </row>
    <row r="58" spans="2:7" ht="12.75">
      <c r="B58" s="2"/>
      <c r="C58" s="3"/>
      <c r="D58" s="2"/>
      <c r="E58" s="37"/>
      <c r="F58" s="39"/>
      <c r="G58" s="40"/>
    </row>
    <row r="59" spans="2:7" ht="12.75">
      <c r="B59" s="2"/>
      <c r="C59" s="3"/>
      <c r="D59" s="37"/>
      <c r="E59" s="37"/>
      <c r="F59" s="39"/>
      <c r="G59" s="40"/>
    </row>
    <row r="60" spans="2:7" ht="12.75">
      <c r="B60" s="2"/>
      <c r="C60" s="3"/>
      <c r="D60" s="37"/>
      <c r="E60" s="37"/>
      <c r="F60" s="41"/>
      <c r="G60" s="40"/>
    </row>
    <row r="61" spans="2:7" ht="12.75">
      <c r="B61" s="42"/>
      <c r="C61" s="3"/>
      <c r="D61" s="37"/>
      <c r="E61" s="37"/>
      <c r="F61" s="43"/>
      <c r="G61" s="40"/>
    </row>
    <row r="62" spans="2:7" ht="12.75">
      <c r="B62" s="42"/>
      <c r="G62" s="44"/>
    </row>
  </sheetData>
  <sheetProtection/>
  <mergeCells count="86">
    <mergeCell ref="Q9:Q11"/>
    <mergeCell ref="R9:R11"/>
    <mergeCell ref="A6:R6"/>
    <mergeCell ref="C17:C26"/>
    <mergeCell ref="D17:D26"/>
    <mergeCell ref="E20:E23"/>
    <mergeCell ref="F20:F26"/>
    <mergeCell ref="G20:G26"/>
    <mergeCell ref="O9:O11"/>
    <mergeCell ref="C12:C14"/>
    <mergeCell ref="O1:Q1"/>
    <mergeCell ref="O2:Q2"/>
    <mergeCell ref="O3:Q3"/>
    <mergeCell ref="O4:Q4"/>
    <mergeCell ref="B15:B16"/>
    <mergeCell ref="F15:F16"/>
    <mergeCell ref="G15:G16"/>
    <mergeCell ref="P9:P11"/>
    <mergeCell ref="E13:E14"/>
    <mergeCell ref="N9:N11"/>
    <mergeCell ref="A17:A26"/>
    <mergeCell ref="L9:L11"/>
    <mergeCell ref="K9:K11"/>
    <mergeCell ref="G9:G11"/>
    <mergeCell ref="A12:A14"/>
    <mergeCell ref="B12:B14"/>
    <mergeCell ref="I15:I16"/>
    <mergeCell ref="I12:I13"/>
    <mergeCell ref="F12:F14"/>
    <mergeCell ref="F17:F18"/>
    <mergeCell ref="A47:A48"/>
    <mergeCell ref="B47:B48"/>
    <mergeCell ref="C47:C48"/>
    <mergeCell ref="H44:H46"/>
    <mergeCell ref="A15:A16"/>
    <mergeCell ref="I47:I48"/>
    <mergeCell ref="H35:H38"/>
    <mergeCell ref="G44:G45"/>
    <mergeCell ref="D44:D46"/>
    <mergeCell ref="E44:E46"/>
    <mergeCell ref="A44:A46"/>
    <mergeCell ref="B44:B46"/>
    <mergeCell ref="C44:C46"/>
    <mergeCell ref="F32:F38"/>
    <mergeCell ref="G32:G38"/>
    <mergeCell ref="F44:F45"/>
    <mergeCell ref="G41:G42"/>
    <mergeCell ref="G39:G40"/>
    <mergeCell ref="A27:A42"/>
    <mergeCell ref="D47:D48"/>
    <mergeCell ref="E47:E48"/>
    <mergeCell ref="F47:F48"/>
    <mergeCell ref="G47:G48"/>
    <mergeCell ref="I39:I40"/>
    <mergeCell ref="I41:I42"/>
    <mergeCell ref="F39:F40"/>
    <mergeCell ref="F7:G7"/>
    <mergeCell ref="D8:E8"/>
    <mergeCell ref="F9:F11"/>
    <mergeCell ref="D12:D14"/>
    <mergeCell ref="G12:G14"/>
    <mergeCell ref="H24:H26"/>
    <mergeCell ref="D15:D16"/>
    <mergeCell ref="E15:E16"/>
    <mergeCell ref="G17:G18"/>
    <mergeCell ref="E17:E18"/>
    <mergeCell ref="M9:M11"/>
    <mergeCell ref="C27:C41"/>
    <mergeCell ref="D27:D41"/>
    <mergeCell ref="E27:E42"/>
    <mergeCell ref="F41:F42"/>
    <mergeCell ref="I33:I35"/>
    <mergeCell ref="I17:I26"/>
    <mergeCell ref="I9:I11"/>
    <mergeCell ref="F27:F30"/>
    <mergeCell ref="G27:G30"/>
    <mergeCell ref="I27:I30"/>
    <mergeCell ref="A9:A11"/>
    <mergeCell ref="B9:B11"/>
    <mergeCell ref="J9:J11"/>
    <mergeCell ref="E9:E11"/>
    <mergeCell ref="C9:C11"/>
    <mergeCell ref="D9:D11"/>
    <mergeCell ref="H9:H11"/>
    <mergeCell ref="B27:B41"/>
    <mergeCell ref="B17:B26"/>
  </mergeCells>
  <printOptions/>
  <pageMargins left="0.7874015748031497" right="0.31496062992125984" top="0.6299212598425197" bottom="0" header="0" footer="0"/>
  <pageSetup firstPageNumber="32" useFirstPageNumber="1"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senty</cp:lastModifiedBy>
  <cp:lastPrinted>2022-10-31T09:13:44Z</cp:lastPrinted>
  <dcterms:created xsi:type="dcterms:W3CDTF">2004-06-18T05:29:07Z</dcterms:created>
  <dcterms:modified xsi:type="dcterms:W3CDTF">2022-11-30T06:19:36Z</dcterms:modified>
  <cp:category/>
  <cp:version/>
  <cp:contentType/>
  <cp:contentStatus/>
</cp:coreProperties>
</file>