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05" activeTab="0"/>
  </bookViews>
  <sheets>
    <sheet name="приложение 1" sheetId="1" r:id="rId1"/>
  </sheets>
  <definedNames>
    <definedName name="_xlnm.Print_Area" localSheetId="0">'приложение 1'!$A$1:$L$79</definedName>
  </definedNames>
  <calcPr fullCalcOnLoad="1"/>
</workbook>
</file>

<file path=xl/sharedStrings.xml><?xml version="1.0" encoding="utf-8"?>
<sst xmlns="http://schemas.openxmlformats.org/spreadsheetml/2006/main" count="145" uniqueCount="140">
  <si>
    <t/>
  </si>
  <si>
    <t>Код по Бюджетной классификации</t>
  </si>
  <si>
    <t>Наименование дохода</t>
  </si>
  <si>
    <t>1</t>
  </si>
  <si>
    <t>2</t>
  </si>
  <si>
    <t>3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</si>
  <si>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</si>
  <si>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</si>
  <si>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</si>
  <si>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</si>
  <si>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182 10502000 02 0000 110</t>
  </si>
  <si>
    <t>Единый налог на вмененный доход для отдельных видов деятельности</t>
  </si>
  <si>
    <t>182 10502010 02 0000 110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</si>
  <si>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</si>
  <si>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</si>
  <si>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</si>
  <si>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</si>
  <si>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</si>
  <si>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</si>
  <si>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</si>
  <si>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</si>
  <si>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</si>
  <si>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</si>
  <si>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</si>
  <si>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</si>
  <si>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</si>
  <si>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</si>
  <si>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</si>
  <si>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</si>
  <si>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</si>
  <si>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</si>
  <si>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</si>
  <si>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</si>
  <si>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</si>
  <si>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</si>
  <si>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</si>
  <si>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</si>
  <si>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</si>
  <si>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</si>
  <si>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</si>
  <si>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</si>
  <si>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</si>
  <si>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 xml:space="preserve">Доходы от уплаты акцизов на дизельное топливо, зачисляемые в консолидированные бюджеты субъектов Российской Федерации 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</si>
  <si>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</si>
  <si>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</si>
  <si>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>Приложение 1</t>
  </si>
  <si>
    <t>сельского поселения Сентябрьский</t>
  </si>
  <si>
    <t>ДОХОДЫ ОТ ПРОДАЖИ МАТЕРИАЛЬНЫХ И НЕМАТЕРИАЛЬНЫХ АКТИВОВ</t>
  </si>
  <si>
    <t>Доходы от продажи квартир</t>
  </si>
  <si>
    <t xml:space="preserve">Доходы от продажи квартир, находящихся  в собственности </t>
  </si>
  <si>
    <t>Доходы от продажи квартир, находящихся в собственности сельских поселений</t>
  </si>
  <si>
    <t>НАЛОГИ НА ТОВАРЫ (РАБОТЫ, УСЛУГИ), РЕАЛИЗУЕМЫЕ НА ТЕРРИТОРИИ РОССИЙСКОЙ ФЕДЕРАЦИИ</t>
  </si>
  <si>
    <t>000 10500000 00 0000 000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</si>
  <si>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</si>
  <si>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</si>
  <si>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</si>
  <si>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на реализацию программ формирования современной городской среды</t>
  </si>
  <si>
    <t>Субсидии бюджетам  на реализацию мероприятий по стимулированию программ развития жилищного строительства</t>
  </si>
  <si>
    <t>ДОТАЦИИ БЮДЖЕТАМ БЮДЖЕТНОЙ СИСТЕМЫ РОССИЙСКОЙ ФЕДЕРАЦИИ</t>
  </si>
  <si>
    <t>СУБСИДИИ  БЮДЖЕТАМ БЮДЖЕТНОЙ СИСТЕМЫ РОССИЙСКОЙ ФЕДЕРАЦИИ</t>
  </si>
  <si>
    <t>СУБВЕНЦИИ  БЮДЖЕТАМ БЮДЖЕТНОЙ СИСТЕМЫ РОССИЙСКОЙ ФЕДЕРАЦИИ</t>
  </si>
  <si>
    <t>ИНЫЕ МЕЖБЮДЖЕТНЫЕ ТРАНСФЕРТЫ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</si>
  <si>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</si>
  <si>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</si>
  <si>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 бюджетов сельских поселений</t>
  </si>
  <si>
    <t>Субсидии бюджетам за счет средств резервного фонда</t>
  </si>
  <si>
    <t>Прочие субсидии бюджетам сельских поселений</t>
  </si>
  <si>
    <t>Прогнозируемый общий объем доходов бюджета сельского поселения Сентябрьский на 2023 год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</si>
  <si>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</si>
  <si>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</si>
  <si>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</si>
  <si>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</si>
  <si>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</si>
  <si>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</si>
  <si>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</si>
  <si>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>к решению Совета депутатов</t>
  </si>
  <si>
    <t>Утверждено на 2023 год</t>
  </si>
  <si>
    <t xml:space="preserve"> 1 06 04000 02 0000 110</t>
  </si>
  <si>
    <t xml:space="preserve"> 1 06 04011 02 0000 110</t>
  </si>
  <si>
    <t xml:space="preserve"> 1 06 04012 02 0000 110</t>
  </si>
  <si>
    <t>100 00000 00 0000 000</t>
  </si>
  <si>
    <t>101 00000 00 0000 000</t>
  </si>
  <si>
    <t xml:space="preserve"> 101 02000 01 0000 110</t>
  </si>
  <si>
    <t xml:space="preserve"> 101 02010 01 0000 110</t>
  </si>
  <si>
    <t xml:space="preserve"> 101 02020 01 0000 110</t>
  </si>
  <si>
    <t xml:space="preserve"> 101 02030 01 0000 110</t>
  </si>
  <si>
    <t xml:space="preserve"> 101 02080 01 0000 110</t>
  </si>
  <si>
    <t xml:space="preserve"> 103 00000 00 0000 000</t>
  </si>
  <si>
    <t xml:space="preserve"> 103 02231 01 0000 110</t>
  </si>
  <si>
    <t xml:space="preserve"> 103 02241 01 0000 110</t>
  </si>
  <si>
    <t xml:space="preserve"> 103 02251 01 0000 110</t>
  </si>
  <si>
    <t xml:space="preserve"> 103 02261 01 0000 110</t>
  </si>
  <si>
    <t xml:space="preserve"> 106 00000 00 0000 000</t>
  </si>
  <si>
    <t xml:space="preserve"> 106 01000 00 0000 110</t>
  </si>
  <si>
    <t xml:space="preserve"> 106 01030 10 0000 110</t>
  </si>
  <si>
    <t xml:space="preserve"> 106 06000 00 0000 110</t>
  </si>
  <si>
    <t xml:space="preserve"> 106 06030 00 0000 110</t>
  </si>
  <si>
    <t xml:space="preserve"> 106 06033 10 0000 110</t>
  </si>
  <si>
    <t xml:space="preserve"> 106 06040 00 0000 110</t>
  </si>
  <si>
    <t xml:space="preserve"> 106 06043 10 0000 110</t>
  </si>
  <si>
    <t xml:space="preserve"> 108 00000 00 0000 000</t>
  </si>
  <si>
    <t xml:space="preserve"> 108 04000 01 0000 110</t>
  </si>
  <si>
    <t xml:space="preserve"> 108 04020 01 1000 110</t>
  </si>
  <si>
    <t xml:space="preserve"> 111 00000 00 0000 000</t>
  </si>
  <si>
    <t xml:space="preserve"> 111 05000 00 0000 120</t>
  </si>
  <si>
    <t xml:space="preserve"> 111 05070 00 0000 120</t>
  </si>
  <si>
    <t xml:space="preserve"> 111 05075 10 0000 120</t>
  </si>
  <si>
    <t xml:space="preserve"> 111 09000 00 0000 120</t>
  </si>
  <si>
    <t xml:space="preserve"> 111 09040 00 0000 120</t>
  </si>
  <si>
    <t xml:space="preserve"> 111 09045 10 0000 120</t>
  </si>
  <si>
    <t xml:space="preserve"> 113 00000 00 0000 000</t>
  </si>
  <si>
    <t xml:space="preserve">  113 02000 00 0000  130</t>
  </si>
  <si>
    <t xml:space="preserve">  113 02995 10 0000  130</t>
  </si>
  <si>
    <t xml:space="preserve"> 114 00000 00 0000 000</t>
  </si>
  <si>
    <t xml:space="preserve"> 114 01000 00 0000 410</t>
  </si>
  <si>
    <t xml:space="preserve"> 114 01050 00 0000 410</t>
  </si>
  <si>
    <t xml:space="preserve"> 114 01050 10 0000 410</t>
  </si>
  <si>
    <t xml:space="preserve"> 117 00000 00 0000 000</t>
  </si>
  <si>
    <t xml:space="preserve"> 117 15000 00 0000 150</t>
  </si>
  <si>
    <t xml:space="preserve"> 117 15030 10 0000 150</t>
  </si>
  <si>
    <t xml:space="preserve"> 200 00000 00 0000 000</t>
  </si>
  <si>
    <t xml:space="preserve"> 202 00000 00 0000 000</t>
  </si>
  <si>
    <t xml:space="preserve"> 202 10000 00 0000 150</t>
  </si>
  <si>
    <t xml:space="preserve"> 202 15001 00 0000 150</t>
  </si>
  <si>
    <t xml:space="preserve"> 202 15001 10 0000 150</t>
  </si>
  <si>
    <t xml:space="preserve"> 202 20000 00 0000 150</t>
  </si>
  <si>
    <t xml:space="preserve"> 202 255555 10 0000 150</t>
  </si>
  <si>
    <t xml:space="preserve"> 202 25555 10 0000 150</t>
  </si>
  <si>
    <t xml:space="preserve"> 202 29000 00 0000 150</t>
  </si>
  <si>
    <t xml:space="preserve"> 202 29999 10 0000 150</t>
  </si>
  <si>
    <t xml:space="preserve"> 202 30000 00 0000 150</t>
  </si>
  <si>
    <t xml:space="preserve"> 202 30024 00 0000 150</t>
  </si>
  <si>
    <t xml:space="preserve"> 202 30024 10 0000 150</t>
  </si>
  <si>
    <t xml:space="preserve"> 202 35118 00 0000 150</t>
  </si>
  <si>
    <t xml:space="preserve"> 202 35118 10 0000 150</t>
  </si>
  <si>
    <t xml:space="preserve"> 202 40000 00 0000 150</t>
  </si>
  <si>
    <t xml:space="preserve"> 202 49999 00 0000 150</t>
  </si>
  <si>
    <t xml:space="preserve"> 202 49999 10 0000 150</t>
  </si>
  <si>
    <t>от 6 декабря 2022 г. № 226</t>
  </si>
  <si>
    <t xml:space="preserve">от 16 февраля 2023 г.   № 244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</si>
</sst>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00"/>
  </numFmts>
  <fonts count="45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10"/>
      <name val="Arial"/>
      <family val="2"/>
    </font>
    <font>
      <i/>
      <sz val="8"/>
      <color indexed="8"/>
      <name val="Tahoma"/>
      <family val="2"/>
    </font>
    <font>
      <b/>
      <i/>
      <sz val="8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6" fontId="4" fillId="33" borderId="10" xfId="0" applyNumberFormat="1" applyFont="1" applyFill="1" applyBorder="1" applyAlignment="1">
      <alignment horizontal="right" vertical="center" wrapText="1"/>
    </xf>
    <xf numFmtId="166" fontId="5" fillId="33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/>
    </xf>
    <xf numFmtId="166" fontId="8" fillId="33" borderId="10" xfId="0" applyNumberFormat="1" applyFont="1" applyFill="1" applyBorder="1" applyAlignment="1">
      <alignment horizontal="right" vertical="center" wrapText="1"/>
    </xf>
    <xf numFmtId="166" fontId="9" fillId="33" borderId="10" xfId="0" applyNumberFormat="1" applyFont="1" applyFill="1" applyBorder="1" applyAlignment="1">
      <alignment horizontal="righ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left" vertical="center" wrapText="1" shrinkToFit="1"/>
    </xf>
    <xf numFmtId="0" fontId="5" fillId="33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49" fontId="4" fillId="34" borderId="13" xfId="0" applyNumberFormat="1" applyFont="1" applyFill="1" applyBorder="1" applyAlignment="1">
      <alignment horizontal="left" vertical="center" wrapText="1"/>
    </xf>
    <xf numFmtId="49" fontId="4" fillId="34" borderId="14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view="pageBreakPreview" zoomScaleSheetLayoutView="100" zoomScalePageLayoutView="0" workbookViewId="0" topLeftCell="A19">
      <selection activeCell="I12" sqref="F12:J13"/>
    </sheetView>
  </sheetViews>
  <sheetFormatPr defaultColWidth="9.140625" defaultRowHeight="12.75"/>
  <cols>
    <col min="1" max="1" width="7.140625" style="1" customWidth="1"/>
    <col min="2" max="2" width="5.7109375" style="1" customWidth="1"/>
    <col min="3" max="3" width="3.7109375" style="1" customWidth="1"/>
    <col min="4" max="4" width="4.8515625" style="1" customWidth="1"/>
    <col min="5" max="5" width="0.42578125" style="1" customWidth="1"/>
    <col min="6" max="6" width="19.140625" style="1" customWidth="1"/>
    <col min="7" max="7" width="39.7109375" style="1" customWidth="1"/>
    <col min="8" max="8" width="8.7109375" style="1" customWidth="1"/>
    <col min="9" max="9" width="8.28125" style="1" customWidth="1"/>
    <col min="10" max="10" width="3.7109375" style="1" hidden="1" customWidth="1"/>
    <col min="11" max="11" width="14.7109375" style="1" customWidth="1"/>
    <col min="12" max="12" width="3.421875" style="0" customWidth="1"/>
  </cols>
  <sheetData>
    <row r="1" spans="8:11" ht="12.75">
      <c r="H1" s="7" t="s">
        <v>45</v>
      </c>
      <c r="I1" s="8"/>
      <c r="J1" s="8"/>
      <c r="K1" s="8"/>
    </row>
    <row r="2" spans="8:11" ht="12.75">
      <c r="H2" s="8" t="s">
        <v>75</v>
      </c>
      <c r="I2" s="8"/>
      <c r="J2" s="8"/>
      <c r="K2" s="8"/>
    </row>
    <row r="3" spans="8:11" ht="12.75">
      <c r="H3" s="8" t="s">
        <v>46</v>
      </c>
      <c r="I3" s="8"/>
      <c r="J3" s="8"/>
      <c r="K3" s="8"/>
    </row>
    <row r="4" spans="8:11" ht="12.75">
      <c r="H4" s="8" t="s">
        <v>139</v>
      </c>
      <c r="I4" s="8"/>
      <c r="J4" s="8"/>
      <c r="K4" s="8"/>
    </row>
    <row r="5" spans="8:11" ht="12.75">
      <c r="H5" s="8"/>
      <c r="I5" s="8"/>
      <c r="J5" s="8"/>
      <c r="K5" s="8"/>
    </row>
    <row r="6" spans="8:11" ht="12.75">
      <c r="H6" s="7" t="s">
        <v>45</v>
      </c>
      <c r="I6" s="8"/>
      <c r="J6" s="8"/>
      <c r="K6" s="8"/>
    </row>
    <row r="7" spans="8:11" ht="12.75">
      <c r="H7" s="8" t="s">
        <v>75</v>
      </c>
      <c r="I7" s="8"/>
      <c r="J7" s="8"/>
      <c r="K7" s="8"/>
    </row>
    <row r="8" spans="8:11" ht="12.75">
      <c r="H8" s="8" t="s">
        <v>46</v>
      </c>
      <c r="I8" s="8"/>
      <c r="J8" s="8"/>
      <c r="K8" s="8"/>
    </row>
    <row r="9" spans="8:11" ht="12.75">
      <c r="H9" s="8" t="s">
        <v>138</v>
      </c>
      <c r="I9" s="8"/>
      <c r="J9" s="8"/>
      <c r="K9" s="8"/>
    </row>
    <row r="10" ht="12.75">
      <c r="H10" s="2"/>
    </row>
    <row r="11" spans="1:11" s="1" customFormat="1" ht="15.75" customHeight="1">
      <c r="A11" s="31" t="s">
        <v>67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s="1" customFormat="1" ht="13.5" customHeight="1">
      <c r="A12" s="5" t="s">
        <v>0</v>
      </c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s="1" customFormat="1" ht="34.5" customHeight="1">
      <c r="A13" s="33" t="s">
        <v>1</v>
      </c>
      <c r="B13" s="33"/>
      <c r="C13" s="33"/>
      <c r="D13" s="33"/>
      <c r="E13" s="33"/>
      <c r="F13" s="33" t="s">
        <v>2</v>
      </c>
      <c r="G13" s="33"/>
      <c r="H13" s="33"/>
      <c r="I13" s="33"/>
      <c r="J13" s="33"/>
      <c r="K13" s="3" t="s">
        <v>76</v>
      </c>
    </row>
    <row r="14" spans="1:11" s="1" customFormat="1" ht="12.75" customHeight="1">
      <c r="A14" s="34" t="s">
        <v>3</v>
      </c>
      <c r="B14" s="34"/>
      <c r="C14" s="34"/>
      <c r="D14" s="34"/>
      <c r="E14" s="34"/>
      <c r="F14" s="34" t="s">
        <v>4</v>
      </c>
      <c r="G14" s="34"/>
      <c r="H14" s="34"/>
      <c r="I14" s="34"/>
      <c r="J14" s="34"/>
      <c r="K14" s="4" t="s">
        <v>5</v>
      </c>
    </row>
    <row r="15" spans="1:11" s="11" customFormat="1" ht="13.5" customHeight="1">
      <c r="A15" s="25" t="s">
        <v>80</v>
      </c>
      <c r="B15" s="25"/>
      <c r="C15" s="25"/>
      <c r="D15" s="25"/>
      <c r="E15" s="25"/>
      <c r="F15" s="26" t="s">
        <v>6</v>
      </c>
      <c r="G15" s="26"/>
      <c r="H15" s="26"/>
      <c r="I15" s="26"/>
      <c r="J15" s="26"/>
      <c r="K15" s="10">
        <f>K16+K22+K30+K41+K44+K51+K54+K58</f>
        <v>23538.443</v>
      </c>
    </row>
    <row r="16" spans="1:11" s="1" customFormat="1" ht="13.5" customHeight="1">
      <c r="A16" s="20" t="s">
        <v>81</v>
      </c>
      <c r="B16" s="20"/>
      <c r="C16" s="20"/>
      <c r="D16" s="20"/>
      <c r="E16" s="20"/>
      <c r="F16" s="14" t="s">
        <v>7</v>
      </c>
      <c r="G16" s="14"/>
      <c r="H16" s="14"/>
      <c r="I16" s="14"/>
      <c r="J16" s="14"/>
      <c r="K16" s="13">
        <f>SUM(K17)</f>
        <v>16553</v>
      </c>
    </row>
    <row r="17" spans="1:11" s="1" customFormat="1" ht="13.5" customHeight="1">
      <c r="A17" s="20" t="s">
        <v>82</v>
      </c>
      <c r="B17" s="20"/>
      <c r="C17" s="20"/>
      <c r="D17" s="20"/>
      <c r="E17" s="20"/>
      <c r="F17" s="14" t="s">
        <v>8</v>
      </c>
      <c r="G17" s="14"/>
      <c r="H17" s="14"/>
      <c r="I17" s="14"/>
      <c r="J17" s="14"/>
      <c r="K17" s="12">
        <f>SUM(K18:K21)</f>
        <v>16553</v>
      </c>
    </row>
    <row r="18" spans="1:11" s="1" customFormat="1" ht="35.25" customHeight="1">
      <c r="A18" s="20" t="s">
        <v>83</v>
      </c>
      <c r="B18" s="20"/>
      <c r="C18" s="20"/>
      <c r="D18" s="20"/>
      <c r="E18" s="20"/>
      <c r="F18" s="14" t="s">
        <v>70</v>
      </c>
      <c r="G18" s="14"/>
      <c r="H18" s="14"/>
      <c r="I18" s="14"/>
      <c r="J18" s="14"/>
      <c r="K18" s="9">
        <v>16500</v>
      </c>
    </row>
    <row r="19" spans="1:11" s="1" customFormat="1" ht="47.25" customHeight="1">
      <c r="A19" s="20" t="s">
        <v>84</v>
      </c>
      <c r="B19" s="20"/>
      <c r="C19" s="20"/>
      <c r="D19" s="20"/>
      <c r="E19" s="20"/>
      <c r="F19" s="14" t="s">
        <v>69</v>
      </c>
      <c r="G19" s="14"/>
      <c r="H19" s="14"/>
      <c r="I19" s="14"/>
      <c r="J19" s="14"/>
      <c r="K19" s="9">
        <v>5</v>
      </c>
    </row>
    <row r="20" spans="1:11" s="1" customFormat="1" ht="24" customHeight="1">
      <c r="A20" s="20" t="s">
        <v>85</v>
      </c>
      <c r="B20" s="20"/>
      <c r="C20" s="20"/>
      <c r="D20" s="20"/>
      <c r="E20" s="20"/>
      <c r="F20" s="14" t="s">
        <v>68</v>
      </c>
      <c r="G20" s="14"/>
      <c r="H20" s="14"/>
      <c r="I20" s="14"/>
      <c r="J20" s="14"/>
      <c r="K20" s="9">
        <v>10</v>
      </c>
    </row>
    <row r="21" spans="1:11" s="1" customFormat="1" ht="45" customHeight="1">
      <c r="A21" s="20" t="s">
        <v>86</v>
      </c>
      <c r="B21" s="20"/>
      <c r="C21" s="20"/>
      <c r="D21" s="20"/>
      <c r="E21" s="20"/>
      <c r="F21" s="14" t="s">
        <v>71</v>
      </c>
      <c r="G21" s="14"/>
      <c r="H21" s="14"/>
      <c r="I21" s="14"/>
      <c r="J21" s="14"/>
      <c r="K21" s="9">
        <v>38</v>
      </c>
    </row>
    <row r="22" spans="1:11" s="1" customFormat="1" ht="21.75" customHeight="1">
      <c r="A22" s="20" t="s">
        <v>87</v>
      </c>
      <c r="B22" s="20"/>
      <c r="C22" s="20"/>
      <c r="D22" s="20"/>
      <c r="E22" s="20"/>
      <c r="F22" s="14" t="s">
        <v>51</v>
      </c>
      <c r="G22" s="14"/>
      <c r="H22" s="14"/>
      <c r="I22" s="14"/>
      <c r="J22" s="14"/>
      <c r="K22" s="13">
        <f>SUM(K23:K26)</f>
        <v>548.46</v>
      </c>
    </row>
    <row r="23" spans="1:11" s="1" customFormat="1" ht="22.5" customHeight="1">
      <c r="A23" s="20" t="s">
        <v>88</v>
      </c>
      <c r="B23" s="20"/>
      <c r="C23" s="20"/>
      <c r="D23" s="20"/>
      <c r="E23" s="20"/>
      <c r="F23" s="14" t="s">
        <v>42</v>
      </c>
      <c r="G23" s="14"/>
      <c r="H23" s="14"/>
      <c r="I23" s="14"/>
      <c r="J23" s="14"/>
      <c r="K23" s="9">
        <v>245.38</v>
      </c>
    </row>
    <row r="24" spans="1:11" s="1" customFormat="1" ht="34.5" customHeight="1">
      <c r="A24" s="20" t="s">
        <v>89</v>
      </c>
      <c r="B24" s="20"/>
      <c r="C24" s="20"/>
      <c r="D24" s="20"/>
      <c r="E24" s="20"/>
      <c r="F24" s="14" t="s">
        <v>43</v>
      </c>
      <c r="G24" s="14"/>
      <c r="H24" s="14"/>
      <c r="I24" s="14"/>
      <c r="J24" s="14"/>
      <c r="K24" s="9">
        <v>1.37</v>
      </c>
    </row>
    <row r="25" spans="1:11" s="1" customFormat="1" ht="31.5" customHeight="1">
      <c r="A25" s="20" t="s">
        <v>90</v>
      </c>
      <c r="B25" s="20"/>
      <c r="C25" s="20"/>
      <c r="D25" s="20"/>
      <c r="E25" s="20"/>
      <c r="F25" s="14" t="s">
        <v>44</v>
      </c>
      <c r="G25" s="14"/>
      <c r="H25" s="14"/>
      <c r="I25" s="14"/>
      <c r="J25" s="14"/>
      <c r="K25" s="9">
        <v>332.12</v>
      </c>
    </row>
    <row r="26" spans="1:11" s="1" customFormat="1" ht="31.5" customHeight="1">
      <c r="A26" s="20" t="s">
        <v>91</v>
      </c>
      <c r="B26" s="20"/>
      <c r="C26" s="20"/>
      <c r="D26" s="20"/>
      <c r="E26" s="20"/>
      <c r="F26" s="14" t="s">
        <v>44</v>
      </c>
      <c r="G26" s="14"/>
      <c r="H26" s="14"/>
      <c r="I26" s="14"/>
      <c r="J26" s="14"/>
      <c r="K26" s="9">
        <v>-30.41</v>
      </c>
    </row>
    <row r="27" spans="1:11" s="1" customFormat="1" ht="13.5" customHeight="1" hidden="1">
      <c r="A27" s="20" t="s">
        <v>52</v>
      </c>
      <c r="B27" s="20"/>
      <c r="C27" s="20"/>
      <c r="D27" s="20"/>
      <c r="E27" s="20"/>
      <c r="F27" s="14" t="s">
        <v>9</v>
      </c>
      <c r="G27" s="14"/>
      <c r="H27" s="14"/>
      <c r="I27" s="14"/>
      <c r="J27" s="14"/>
      <c r="K27" s="9">
        <v>0</v>
      </c>
    </row>
    <row r="28" spans="1:11" s="1" customFormat="1" ht="13.5" customHeight="1" hidden="1">
      <c r="A28" s="20" t="s">
        <v>10</v>
      </c>
      <c r="B28" s="20"/>
      <c r="C28" s="20"/>
      <c r="D28" s="20"/>
      <c r="E28" s="20"/>
      <c r="F28" s="14" t="s">
        <v>11</v>
      </c>
      <c r="G28" s="14"/>
      <c r="H28" s="14"/>
      <c r="I28" s="14"/>
      <c r="J28" s="14"/>
      <c r="K28" s="9">
        <v>0</v>
      </c>
    </row>
    <row r="29" spans="1:11" s="1" customFormat="1" ht="13.5" customHeight="1" hidden="1">
      <c r="A29" s="20" t="s">
        <v>12</v>
      </c>
      <c r="B29" s="20"/>
      <c r="C29" s="20"/>
      <c r="D29" s="20"/>
      <c r="E29" s="20"/>
      <c r="F29" s="14" t="s">
        <v>11</v>
      </c>
      <c r="G29" s="14"/>
      <c r="H29" s="14"/>
      <c r="I29" s="14"/>
      <c r="J29" s="14"/>
      <c r="K29" s="9">
        <v>0</v>
      </c>
    </row>
    <row r="30" spans="1:11" s="1" customFormat="1" ht="13.5" customHeight="1">
      <c r="A30" s="20" t="s">
        <v>92</v>
      </c>
      <c r="B30" s="20"/>
      <c r="C30" s="20"/>
      <c r="D30" s="20"/>
      <c r="E30" s="20"/>
      <c r="F30" s="14" t="s">
        <v>13</v>
      </c>
      <c r="G30" s="14"/>
      <c r="H30" s="14"/>
      <c r="I30" s="14"/>
      <c r="J30" s="14"/>
      <c r="K30" s="13">
        <f>K31+K38+K33</f>
        <v>593.3</v>
      </c>
    </row>
    <row r="31" spans="1:11" s="1" customFormat="1" ht="13.5" customHeight="1">
      <c r="A31" s="20" t="s">
        <v>93</v>
      </c>
      <c r="B31" s="20"/>
      <c r="C31" s="20"/>
      <c r="D31" s="20"/>
      <c r="E31" s="20"/>
      <c r="F31" s="14" t="s">
        <v>14</v>
      </c>
      <c r="G31" s="14"/>
      <c r="H31" s="14"/>
      <c r="I31" s="14"/>
      <c r="J31" s="14"/>
      <c r="K31" s="12">
        <f>SUM(K32)</f>
        <v>347.6</v>
      </c>
    </row>
    <row r="32" spans="1:11" s="1" customFormat="1" ht="24" customHeight="1">
      <c r="A32" s="20" t="s">
        <v>94</v>
      </c>
      <c r="B32" s="20"/>
      <c r="C32" s="20"/>
      <c r="D32" s="20"/>
      <c r="E32" s="20"/>
      <c r="F32" s="14" t="s">
        <v>15</v>
      </c>
      <c r="G32" s="14"/>
      <c r="H32" s="14"/>
      <c r="I32" s="14"/>
      <c r="J32" s="14"/>
      <c r="K32" s="9">
        <v>347.6</v>
      </c>
    </row>
    <row r="33" spans="1:11" s="1" customFormat="1" ht="13.5" customHeight="1">
      <c r="A33" s="20" t="s">
        <v>95</v>
      </c>
      <c r="B33" s="20"/>
      <c r="C33" s="20"/>
      <c r="D33" s="20"/>
      <c r="E33" s="20"/>
      <c r="F33" s="14" t="s">
        <v>16</v>
      </c>
      <c r="G33" s="14"/>
      <c r="H33" s="14"/>
      <c r="I33" s="14"/>
      <c r="J33" s="14"/>
      <c r="K33" s="12">
        <f>SUM(K34+K36)</f>
        <v>140.7</v>
      </c>
    </row>
    <row r="34" spans="1:11" s="1" customFormat="1" ht="13.5" customHeight="1">
      <c r="A34" s="20" t="s">
        <v>96</v>
      </c>
      <c r="B34" s="20"/>
      <c r="C34" s="20"/>
      <c r="D34" s="20"/>
      <c r="E34" s="20"/>
      <c r="F34" s="14" t="s">
        <v>17</v>
      </c>
      <c r="G34" s="14"/>
      <c r="H34" s="14"/>
      <c r="I34" s="14"/>
      <c r="J34" s="14"/>
      <c r="K34" s="9">
        <f>K35</f>
        <v>120</v>
      </c>
    </row>
    <row r="35" spans="1:11" s="1" customFormat="1" ht="24" customHeight="1">
      <c r="A35" s="20" t="s">
        <v>97</v>
      </c>
      <c r="B35" s="20"/>
      <c r="C35" s="20"/>
      <c r="D35" s="20"/>
      <c r="E35" s="20"/>
      <c r="F35" s="14" t="s">
        <v>18</v>
      </c>
      <c r="G35" s="14"/>
      <c r="H35" s="14"/>
      <c r="I35" s="14"/>
      <c r="J35" s="14"/>
      <c r="K35" s="9">
        <v>120</v>
      </c>
    </row>
    <row r="36" spans="1:11" s="1" customFormat="1" ht="13.5" customHeight="1">
      <c r="A36" s="20" t="s">
        <v>98</v>
      </c>
      <c r="B36" s="20"/>
      <c r="C36" s="20"/>
      <c r="D36" s="20"/>
      <c r="E36" s="20"/>
      <c r="F36" s="14" t="s">
        <v>19</v>
      </c>
      <c r="G36" s="14"/>
      <c r="H36" s="14"/>
      <c r="I36" s="14"/>
      <c r="J36" s="14"/>
      <c r="K36" s="9">
        <f>SUM(K37)</f>
        <v>20.7</v>
      </c>
    </row>
    <row r="37" spans="1:11" s="1" customFormat="1" ht="24" customHeight="1">
      <c r="A37" s="20" t="s">
        <v>99</v>
      </c>
      <c r="B37" s="20"/>
      <c r="C37" s="20"/>
      <c r="D37" s="20"/>
      <c r="E37" s="20"/>
      <c r="F37" s="14" t="s">
        <v>20</v>
      </c>
      <c r="G37" s="14"/>
      <c r="H37" s="14"/>
      <c r="I37" s="14"/>
      <c r="J37" s="14"/>
      <c r="K37" s="9">
        <v>20.7</v>
      </c>
    </row>
    <row r="38" spans="1:11" s="1" customFormat="1" ht="14.25" customHeight="1">
      <c r="A38" s="18" t="s">
        <v>77</v>
      </c>
      <c r="B38" s="19"/>
      <c r="C38" s="19"/>
      <c r="D38" s="19"/>
      <c r="E38" s="27"/>
      <c r="F38" s="28" t="s">
        <v>55</v>
      </c>
      <c r="G38" s="29"/>
      <c r="H38" s="29"/>
      <c r="I38" s="29"/>
      <c r="J38" s="30"/>
      <c r="K38" s="12">
        <f>SUM(K39:K40)</f>
        <v>105</v>
      </c>
    </row>
    <row r="39" spans="1:11" s="1" customFormat="1" ht="15.75" customHeight="1">
      <c r="A39" s="18" t="s">
        <v>78</v>
      </c>
      <c r="B39" s="19"/>
      <c r="C39" s="19"/>
      <c r="D39" s="19"/>
      <c r="E39" s="27"/>
      <c r="F39" s="28" t="s">
        <v>54</v>
      </c>
      <c r="G39" s="29"/>
      <c r="H39" s="29"/>
      <c r="I39" s="29"/>
      <c r="J39" s="30"/>
      <c r="K39" s="9">
        <v>55</v>
      </c>
    </row>
    <row r="40" spans="1:11" s="1" customFormat="1" ht="15" customHeight="1">
      <c r="A40" s="18" t="s">
        <v>79</v>
      </c>
      <c r="B40" s="19"/>
      <c r="C40" s="19"/>
      <c r="D40" s="19"/>
      <c r="E40" s="27"/>
      <c r="F40" s="28" t="s">
        <v>53</v>
      </c>
      <c r="G40" s="29"/>
      <c r="H40" s="29"/>
      <c r="I40" s="29"/>
      <c r="J40" s="30"/>
      <c r="K40" s="9">
        <v>50</v>
      </c>
    </row>
    <row r="41" spans="1:11" s="1" customFormat="1" ht="13.5" customHeight="1">
      <c r="A41" s="20" t="s">
        <v>100</v>
      </c>
      <c r="B41" s="20"/>
      <c r="C41" s="20"/>
      <c r="D41" s="20"/>
      <c r="E41" s="20"/>
      <c r="F41" s="14" t="s">
        <v>21</v>
      </c>
      <c r="G41" s="14"/>
      <c r="H41" s="14"/>
      <c r="I41" s="14"/>
      <c r="J41" s="14"/>
      <c r="K41" s="13">
        <f>SUM(K42)</f>
        <v>5</v>
      </c>
    </row>
    <row r="42" spans="1:11" s="1" customFormat="1" ht="24" customHeight="1">
      <c r="A42" s="20" t="s">
        <v>101</v>
      </c>
      <c r="B42" s="20"/>
      <c r="C42" s="20"/>
      <c r="D42" s="20"/>
      <c r="E42" s="20"/>
      <c r="F42" s="14" t="s">
        <v>22</v>
      </c>
      <c r="G42" s="14"/>
      <c r="H42" s="14"/>
      <c r="I42" s="14"/>
      <c r="J42" s="14"/>
      <c r="K42" s="12">
        <f>SUM(K43)</f>
        <v>5</v>
      </c>
    </row>
    <row r="43" spans="1:11" s="1" customFormat="1" ht="35.25" customHeight="1">
      <c r="A43" s="20" t="s">
        <v>102</v>
      </c>
      <c r="B43" s="20"/>
      <c r="C43" s="20"/>
      <c r="D43" s="20"/>
      <c r="E43" s="20"/>
      <c r="F43" s="14" t="s">
        <v>23</v>
      </c>
      <c r="G43" s="14"/>
      <c r="H43" s="14"/>
      <c r="I43" s="14"/>
      <c r="J43" s="14"/>
      <c r="K43" s="9">
        <v>5</v>
      </c>
    </row>
    <row r="44" spans="1:11" s="1" customFormat="1" ht="24" customHeight="1">
      <c r="A44" s="20" t="s">
        <v>103</v>
      </c>
      <c r="B44" s="20"/>
      <c r="C44" s="20"/>
      <c r="D44" s="20"/>
      <c r="E44" s="20"/>
      <c r="F44" s="14" t="s">
        <v>24</v>
      </c>
      <c r="G44" s="14"/>
      <c r="H44" s="14"/>
      <c r="I44" s="14"/>
      <c r="J44" s="14"/>
      <c r="K44" s="13">
        <f>K45+K48</f>
        <v>566.7</v>
      </c>
    </row>
    <row r="45" spans="1:11" s="1" customFormat="1" ht="45" customHeight="1">
      <c r="A45" s="20" t="s">
        <v>104</v>
      </c>
      <c r="B45" s="20"/>
      <c r="C45" s="20"/>
      <c r="D45" s="20"/>
      <c r="E45" s="20"/>
      <c r="F45" s="14" t="s">
        <v>25</v>
      </c>
      <c r="G45" s="14"/>
      <c r="H45" s="14"/>
      <c r="I45" s="14"/>
      <c r="J45" s="14"/>
      <c r="K45" s="12">
        <f>K46</f>
        <v>366.7</v>
      </c>
    </row>
    <row r="46" spans="1:11" s="1" customFormat="1" ht="24" customHeight="1">
      <c r="A46" s="20" t="s">
        <v>105</v>
      </c>
      <c r="B46" s="20"/>
      <c r="C46" s="20"/>
      <c r="D46" s="20"/>
      <c r="E46" s="20"/>
      <c r="F46" s="14" t="s">
        <v>26</v>
      </c>
      <c r="G46" s="14"/>
      <c r="H46" s="14"/>
      <c r="I46" s="14"/>
      <c r="J46" s="14"/>
      <c r="K46" s="9">
        <f>K47</f>
        <v>366.7</v>
      </c>
    </row>
    <row r="47" spans="1:11" s="1" customFormat="1" ht="24" customHeight="1">
      <c r="A47" s="20" t="s">
        <v>106</v>
      </c>
      <c r="B47" s="20"/>
      <c r="C47" s="20"/>
      <c r="D47" s="20"/>
      <c r="E47" s="20"/>
      <c r="F47" s="14" t="s">
        <v>27</v>
      </c>
      <c r="G47" s="14"/>
      <c r="H47" s="14"/>
      <c r="I47" s="14"/>
      <c r="J47" s="14"/>
      <c r="K47" s="9">
        <v>366.7</v>
      </c>
    </row>
    <row r="48" spans="1:11" s="1" customFormat="1" ht="32.25" customHeight="1">
      <c r="A48" s="20" t="s">
        <v>107</v>
      </c>
      <c r="B48" s="20"/>
      <c r="C48" s="20"/>
      <c r="D48" s="20"/>
      <c r="E48" s="20"/>
      <c r="F48" s="14" t="s">
        <v>28</v>
      </c>
      <c r="G48" s="14"/>
      <c r="H48" s="14"/>
      <c r="I48" s="14"/>
      <c r="J48" s="14"/>
      <c r="K48" s="12">
        <f>K49</f>
        <v>200</v>
      </c>
    </row>
    <row r="49" spans="1:11" s="1" customFormat="1" ht="32.25" customHeight="1">
      <c r="A49" s="20" t="s">
        <v>108</v>
      </c>
      <c r="B49" s="20"/>
      <c r="C49" s="20"/>
      <c r="D49" s="20"/>
      <c r="E49" s="20"/>
      <c r="F49" s="14" t="s">
        <v>29</v>
      </c>
      <c r="G49" s="14"/>
      <c r="H49" s="14"/>
      <c r="I49" s="14"/>
      <c r="J49" s="14"/>
      <c r="K49" s="9">
        <f>K50</f>
        <v>200</v>
      </c>
    </row>
    <row r="50" spans="1:11" s="1" customFormat="1" ht="30.75" customHeight="1">
      <c r="A50" s="20" t="s">
        <v>109</v>
      </c>
      <c r="B50" s="20"/>
      <c r="C50" s="20"/>
      <c r="D50" s="20"/>
      <c r="E50" s="20"/>
      <c r="F50" s="14" t="s">
        <v>30</v>
      </c>
      <c r="G50" s="14"/>
      <c r="H50" s="14"/>
      <c r="I50" s="14"/>
      <c r="J50" s="14"/>
      <c r="K50" s="9">
        <v>200</v>
      </c>
    </row>
    <row r="51" spans="1:11" s="1" customFormat="1" ht="17.25" customHeight="1">
      <c r="A51" s="20" t="s">
        <v>110</v>
      </c>
      <c r="B51" s="20"/>
      <c r="C51" s="20"/>
      <c r="D51" s="20"/>
      <c r="E51" s="20"/>
      <c r="F51" s="14" t="s">
        <v>62</v>
      </c>
      <c r="G51" s="14"/>
      <c r="H51" s="14"/>
      <c r="I51" s="14"/>
      <c r="J51" s="14"/>
      <c r="K51" s="12">
        <f>SUM(K52)</f>
        <v>0</v>
      </c>
    </row>
    <row r="52" spans="1:11" s="1" customFormat="1" ht="17.25" customHeight="1">
      <c r="A52" s="20" t="s">
        <v>111</v>
      </c>
      <c r="B52" s="20"/>
      <c r="C52" s="20"/>
      <c r="D52" s="20"/>
      <c r="E52" s="20"/>
      <c r="F52" s="14" t="s">
        <v>63</v>
      </c>
      <c r="G52" s="14"/>
      <c r="H52" s="14"/>
      <c r="I52" s="14"/>
      <c r="J52" s="14"/>
      <c r="K52" s="9">
        <f>SUM(K53)</f>
        <v>0</v>
      </c>
    </row>
    <row r="53" spans="1:11" s="1" customFormat="1" ht="19.5" customHeight="1">
      <c r="A53" s="20" t="s">
        <v>112</v>
      </c>
      <c r="B53" s="20"/>
      <c r="C53" s="20"/>
      <c r="D53" s="20"/>
      <c r="E53" s="20"/>
      <c r="F53" s="14" t="s">
        <v>64</v>
      </c>
      <c r="G53" s="14"/>
      <c r="H53" s="14"/>
      <c r="I53" s="14"/>
      <c r="J53" s="14"/>
      <c r="K53" s="9">
        <v>0</v>
      </c>
    </row>
    <row r="54" spans="1:11" s="1" customFormat="1" ht="16.5" customHeight="1">
      <c r="A54" s="20" t="s">
        <v>113</v>
      </c>
      <c r="B54" s="20"/>
      <c r="C54" s="20"/>
      <c r="D54" s="20"/>
      <c r="E54" s="20"/>
      <c r="F54" s="14" t="s">
        <v>47</v>
      </c>
      <c r="G54" s="14"/>
      <c r="H54" s="14"/>
      <c r="I54" s="14"/>
      <c r="J54" s="14"/>
      <c r="K54" s="13">
        <f>K55</f>
        <v>5200</v>
      </c>
    </row>
    <row r="55" spans="1:11" s="1" customFormat="1" ht="15" customHeight="1">
      <c r="A55" s="20" t="s">
        <v>114</v>
      </c>
      <c r="B55" s="20"/>
      <c r="C55" s="20"/>
      <c r="D55" s="20"/>
      <c r="E55" s="20"/>
      <c r="F55" s="14" t="s">
        <v>48</v>
      </c>
      <c r="G55" s="14"/>
      <c r="H55" s="14"/>
      <c r="I55" s="14"/>
      <c r="J55" s="14"/>
      <c r="K55" s="12">
        <f>K56</f>
        <v>5200</v>
      </c>
    </row>
    <row r="56" spans="1:11" s="1" customFormat="1" ht="14.25" customHeight="1">
      <c r="A56" s="20" t="s">
        <v>115</v>
      </c>
      <c r="B56" s="20"/>
      <c r="C56" s="20"/>
      <c r="D56" s="20"/>
      <c r="E56" s="20"/>
      <c r="F56" s="14" t="s">
        <v>49</v>
      </c>
      <c r="G56" s="14"/>
      <c r="H56" s="14"/>
      <c r="I56" s="14"/>
      <c r="J56" s="14"/>
      <c r="K56" s="9">
        <f>SUM(K57)</f>
        <v>5200</v>
      </c>
    </row>
    <row r="57" spans="1:11" s="1" customFormat="1" ht="15.75" customHeight="1">
      <c r="A57" s="20" t="s">
        <v>116</v>
      </c>
      <c r="B57" s="20"/>
      <c r="C57" s="20"/>
      <c r="D57" s="20"/>
      <c r="E57" s="20"/>
      <c r="F57" s="14" t="s">
        <v>50</v>
      </c>
      <c r="G57" s="14"/>
      <c r="H57" s="14"/>
      <c r="I57" s="14"/>
      <c r="J57" s="14"/>
      <c r="K57" s="9">
        <v>5200</v>
      </c>
    </row>
    <row r="58" spans="1:11" s="1" customFormat="1" ht="16.5" customHeight="1">
      <c r="A58" s="18" t="s">
        <v>117</v>
      </c>
      <c r="B58" s="19"/>
      <c r="C58" s="19"/>
      <c r="D58" s="19"/>
      <c r="E58" s="27"/>
      <c r="F58" s="28" t="s">
        <v>72</v>
      </c>
      <c r="G58" s="29"/>
      <c r="H58" s="29"/>
      <c r="I58" s="29"/>
      <c r="J58" s="30"/>
      <c r="K58" s="13">
        <f>K59</f>
        <v>71.983</v>
      </c>
    </row>
    <row r="59" spans="1:11" s="1" customFormat="1" ht="15" customHeight="1">
      <c r="A59" s="18" t="s">
        <v>118</v>
      </c>
      <c r="B59" s="19"/>
      <c r="C59" s="19"/>
      <c r="D59" s="19"/>
      <c r="E59" s="27"/>
      <c r="F59" s="15" t="s">
        <v>73</v>
      </c>
      <c r="G59" s="16"/>
      <c r="H59" s="16"/>
      <c r="I59" s="16"/>
      <c r="J59" s="17"/>
      <c r="K59" s="12">
        <f>K60</f>
        <v>71.983</v>
      </c>
    </row>
    <row r="60" spans="1:11" s="1" customFormat="1" ht="14.25" customHeight="1">
      <c r="A60" s="18" t="s">
        <v>119</v>
      </c>
      <c r="B60" s="19"/>
      <c r="C60" s="19"/>
      <c r="D60" s="19"/>
      <c r="E60" s="27"/>
      <c r="F60" s="15" t="s">
        <v>74</v>
      </c>
      <c r="G60" s="16"/>
      <c r="H60" s="16"/>
      <c r="I60" s="16"/>
      <c r="J60" s="17"/>
      <c r="K60" s="9">
        <v>71.983</v>
      </c>
    </row>
    <row r="61" spans="1:11" s="11" customFormat="1" ht="13.5" customHeight="1">
      <c r="A61" s="25" t="s">
        <v>120</v>
      </c>
      <c r="B61" s="25"/>
      <c r="C61" s="25"/>
      <c r="D61" s="25"/>
      <c r="E61" s="25"/>
      <c r="F61" s="26" t="s">
        <v>31</v>
      </c>
      <c r="G61" s="26"/>
      <c r="H61" s="26"/>
      <c r="I61" s="26"/>
      <c r="J61" s="26"/>
      <c r="K61" s="10">
        <f>K62</f>
        <v>21511.28447</v>
      </c>
    </row>
    <row r="62" spans="1:11" s="1" customFormat="1" ht="21" customHeight="1">
      <c r="A62" s="20" t="s">
        <v>121</v>
      </c>
      <c r="B62" s="20"/>
      <c r="C62" s="20"/>
      <c r="D62" s="20"/>
      <c r="E62" s="20"/>
      <c r="F62" s="14" t="s">
        <v>32</v>
      </c>
      <c r="G62" s="14"/>
      <c r="H62" s="14"/>
      <c r="I62" s="14"/>
      <c r="J62" s="14"/>
      <c r="K62" s="9">
        <f>K63+K71+K66+K76</f>
        <v>21511.28447</v>
      </c>
    </row>
    <row r="63" spans="1:11" s="1" customFormat="1" ht="13.5" customHeight="1">
      <c r="A63" s="20" t="s">
        <v>122</v>
      </c>
      <c r="B63" s="20"/>
      <c r="C63" s="20"/>
      <c r="D63" s="20"/>
      <c r="E63" s="20"/>
      <c r="F63" s="14" t="s">
        <v>58</v>
      </c>
      <c r="G63" s="14"/>
      <c r="H63" s="14"/>
      <c r="I63" s="14"/>
      <c r="J63" s="14"/>
      <c r="K63" s="9">
        <f>SUM(K64)</f>
        <v>5003.5</v>
      </c>
    </row>
    <row r="64" spans="1:11" s="1" customFormat="1" ht="13.5" customHeight="1">
      <c r="A64" s="23" t="s">
        <v>123</v>
      </c>
      <c r="B64" s="23"/>
      <c r="C64" s="23"/>
      <c r="D64" s="23"/>
      <c r="E64" s="23"/>
      <c r="F64" s="24" t="s">
        <v>33</v>
      </c>
      <c r="G64" s="24"/>
      <c r="H64" s="24"/>
      <c r="I64" s="24"/>
      <c r="J64" s="24"/>
      <c r="K64" s="12">
        <f>K65</f>
        <v>5003.5</v>
      </c>
    </row>
    <row r="65" spans="1:11" s="1" customFormat="1" ht="16.5" customHeight="1">
      <c r="A65" s="20" t="s">
        <v>124</v>
      </c>
      <c r="B65" s="20"/>
      <c r="C65" s="20"/>
      <c r="D65" s="20"/>
      <c r="E65" s="20"/>
      <c r="F65" s="14" t="s">
        <v>34</v>
      </c>
      <c r="G65" s="14"/>
      <c r="H65" s="14"/>
      <c r="I65" s="14"/>
      <c r="J65" s="14"/>
      <c r="K65" s="9">
        <v>5003.5</v>
      </c>
    </row>
    <row r="66" spans="1:11" s="1" customFormat="1" ht="15.75" customHeight="1">
      <c r="A66" s="20" t="s">
        <v>125</v>
      </c>
      <c r="B66" s="20"/>
      <c r="C66" s="20"/>
      <c r="D66" s="20"/>
      <c r="E66" s="18"/>
      <c r="F66" s="14" t="s">
        <v>59</v>
      </c>
      <c r="G66" s="14"/>
      <c r="H66" s="14"/>
      <c r="I66" s="14"/>
      <c r="J66" s="14"/>
      <c r="K66" s="9">
        <f>SUM(K67+K69)</f>
        <v>11.27447</v>
      </c>
    </row>
    <row r="67" spans="1:11" s="1" customFormat="1" ht="26.25" customHeight="1">
      <c r="A67" s="18" t="s">
        <v>126</v>
      </c>
      <c r="B67" s="19"/>
      <c r="C67" s="19"/>
      <c r="D67" s="19"/>
      <c r="E67" s="19"/>
      <c r="F67" s="14" t="s">
        <v>57</v>
      </c>
      <c r="G67" s="14"/>
      <c r="H67" s="14"/>
      <c r="I67" s="14"/>
      <c r="J67" s="14"/>
      <c r="K67" s="9">
        <f>SUM(K68)</f>
        <v>0</v>
      </c>
    </row>
    <row r="68" spans="1:11" s="1" customFormat="1" ht="15.75" customHeight="1">
      <c r="A68" s="18" t="s">
        <v>127</v>
      </c>
      <c r="B68" s="19"/>
      <c r="C68" s="19"/>
      <c r="D68" s="19"/>
      <c r="E68" s="19"/>
      <c r="F68" s="21" t="s">
        <v>56</v>
      </c>
      <c r="G68" s="21"/>
      <c r="H68" s="21"/>
      <c r="I68" s="21"/>
      <c r="J68" s="21"/>
      <c r="K68" s="9">
        <v>0</v>
      </c>
    </row>
    <row r="69" spans="1:11" s="1" customFormat="1" ht="17.25" customHeight="1">
      <c r="A69" s="20" t="s">
        <v>128</v>
      </c>
      <c r="B69" s="20"/>
      <c r="C69" s="20"/>
      <c r="D69" s="20"/>
      <c r="E69" s="18"/>
      <c r="F69" s="14" t="s">
        <v>65</v>
      </c>
      <c r="G69" s="14"/>
      <c r="H69" s="14"/>
      <c r="I69" s="14"/>
      <c r="J69" s="14"/>
      <c r="K69" s="9">
        <f>SUM(K70)</f>
        <v>11.27447</v>
      </c>
    </row>
    <row r="70" spans="1:11" s="1" customFormat="1" ht="15.75" customHeight="1">
      <c r="A70" s="20" t="s">
        <v>129</v>
      </c>
      <c r="B70" s="20"/>
      <c r="C70" s="20"/>
      <c r="D70" s="20"/>
      <c r="E70" s="18"/>
      <c r="F70" s="14" t="s">
        <v>66</v>
      </c>
      <c r="G70" s="14"/>
      <c r="H70" s="14"/>
      <c r="I70" s="14"/>
      <c r="J70" s="14"/>
      <c r="K70" s="9">
        <v>11.27447</v>
      </c>
    </row>
    <row r="71" spans="1:11" s="1" customFormat="1" ht="13.5" customHeight="1">
      <c r="A71" s="20" t="s">
        <v>130</v>
      </c>
      <c r="B71" s="20"/>
      <c r="C71" s="20"/>
      <c r="D71" s="20"/>
      <c r="E71" s="18"/>
      <c r="F71" s="14" t="s">
        <v>60</v>
      </c>
      <c r="G71" s="14"/>
      <c r="H71" s="14"/>
      <c r="I71" s="14"/>
      <c r="J71" s="14"/>
      <c r="K71" s="9">
        <f>K72+K74</f>
        <v>323.7</v>
      </c>
    </row>
    <row r="72" spans="1:11" s="1" customFormat="1" ht="24.75" customHeight="1">
      <c r="A72" s="20" t="s">
        <v>131</v>
      </c>
      <c r="B72" s="20"/>
      <c r="C72" s="20"/>
      <c r="D72" s="20"/>
      <c r="E72" s="20"/>
      <c r="F72" s="14" t="s">
        <v>35</v>
      </c>
      <c r="G72" s="14"/>
      <c r="H72" s="14"/>
      <c r="I72" s="14"/>
      <c r="J72" s="14"/>
      <c r="K72" s="9">
        <f>K73</f>
        <v>26.4</v>
      </c>
    </row>
    <row r="73" spans="1:11" s="1" customFormat="1" ht="24" customHeight="1">
      <c r="A73" s="20" t="s">
        <v>132</v>
      </c>
      <c r="B73" s="20"/>
      <c r="C73" s="20"/>
      <c r="D73" s="20"/>
      <c r="E73" s="20"/>
      <c r="F73" s="14" t="s">
        <v>36</v>
      </c>
      <c r="G73" s="14"/>
      <c r="H73" s="14"/>
      <c r="I73" s="14"/>
      <c r="J73" s="14"/>
      <c r="K73" s="9">
        <v>26.4</v>
      </c>
    </row>
    <row r="74" spans="1:11" s="1" customFormat="1" ht="24" customHeight="1">
      <c r="A74" s="20" t="s">
        <v>133</v>
      </c>
      <c r="B74" s="20"/>
      <c r="C74" s="20"/>
      <c r="D74" s="20"/>
      <c r="E74" s="20"/>
      <c r="F74" s="14" t="s">
        <v>37</v>
      </c>
      <c r="G74" s="14"/>
      <c r="H74" s="14"/>
      <c r="I74" s="14"/>
      <c r="J74" s="14"/>
      <c r="K74" s="9">
        <f>SUM(K75)</f>
        <v>297.3</v>
      </c>
    </row>
    <row r="75" spans="1:11" s="1" customFormat="1" ht="24" customHeight="1">
      <c r="A75" s="20" t="s">
        <v>134</v>
      </c>
      <c r="B75" s="20"/>
      <c r="C75" s="20"/>
      <c r="D75" s="20"/>
      <c r="E75" s="20"/>
      <c r="F75" s="14" t="s">
        <v>38</v>
      </c>
      <c r="G75" s="14"/>
      <c r="H75" s="14"/>
      <c r="I75" s="14"/>
      <c r="J75" s="14"/>
      <c r="K75" s="9">
        <v>297.3</v>
      </c>
    </row>
    <row r="76" spans="1:11" s="1" customFormat="1" ht="13.5" customHeight="1">
      <c r="A76" s="20" t="s">
        <v>135</v>
      </c>
      <c r="B76" s="20"/>
      <c r="C76" s="20"/>
      <c r="D76" s="20"/>
      <c r="E76" s="20"/>
      <c r="F76" s="14" t="s">
        <v>61</v>
      </c>
      <c r="G76" s="14"/>
      <c r="H76" s="14"/>
      <c r="I76" s="14"/>
      <c r="J76" s="14"/>
      <c r="K76" s="9">
        <f>SUM(K77)</f>
        <v>16172.81</v>
      </c>
    </row>
    <row r="77" spans="1:11" s="1" customFormat="1" ht="13.5" customHeight="1">
      <c r="A77" s="20" t="s">
        <v>136</v>
      </c>
      <c r="B77" s="20"/>
      <c r="C77" s="20"/>
      <c r="D77" s="20"/>
      <c r="E77" s="20"/>
      <c r="F77" s="14" t="s">
        <v>39</v>
      </c>
      <c r="G77" s="14"/>
      <c r="H77" s="14"/>
      <c r="I77" s="14"/>
      <c r="J77" s="14"/>
      <c r="K77" s="9">
        <f>SUM(K78)</f>
        <v>16172.81</v>
      </c>
    </row>
    <row r="78" spans="1:11" s="1" customFormat="1" ht="13.5" customHeight="1">
      <c r="A78" s="20" t="s">
        <v>137</v>
      </c>
      <c r="B78" s="20"/>
      <c r="C78" s="20"/>
      <c r="D78" s="20"/>
      <c r="E78" s="20"/>
      <c r="F78" s="14" t="s">
        <v>40</v>
      </c>
      <c r="G78" s="14"/>
      <c r="H78" s="14"/>
      <c r="I78" s="14"/>
      <c r="J78" s="14"/>
      <c r="K78" s="9">
        <v>16172.81</v>
      </c>
    </row>
    <row r="79" spans="1:11" s="1" customFormat="1" ht="15" customHeight="1">
      <c r="A79" s="22" t="s">
        <v>41</v>
      </c>
      <c r="B79" s="22"/>
      <c r="C79" s="22"/>
      <c r="D79" s="22"/>
      <c r="E79" s="22"/>
      <c r="F79" s="22"/>
      <c r="G79" s="22"/>
      <c r="H79" s="22"/>
      <c r="I79" s="22"/>
      <c r="J79" s="22"/>
      <c r="K79" s="10">
        <f>K15+K61</f>
        <v>45049.72747</v>
      </c>
    </row>
  </sheetData>
  <sheetProtection/>
  <mergeCells count="134">
    <mergeCell ref="F54:J54"/>
    <mergeCell ref="A51:E51"/>
    <mergeCell ref="A38:E38"/>
    <mergeCell ref="F31:J31"/>
    <mergeCell ref="A32:E32"/>
    <mergeCell ref="A35:E35"/>
    <mergeCell ref="F32:J32"/>
    <mergeCell ref="F36:J36"/>
    <mergeCell ref="F53:J53"/>
    <mergeCell ref="A50:E50"/>
    <mergeCell ref="F50:J50"/>
    <mergeCell ref="A41:E41"/>
    <mergeCell ref="A21:E21"/>
    <mergeCell ref="F21:J21"/>
    <mergeCell ref="F51:J51"/>
    <mergeCell ref="A52:E52"/>
    <mergeCell ref="F52:J52"/>
    <mergeCell ref="A46:E46"/>
    <mergeCell ref="A22:E22"/>
    <mergeCell ref="A25:E25"/>
    <mergeCell ref="A66:E66"/>
    <mergeCell ref="F66:J66"/>
    <mergeCell ref="A55:E55"/>
    <mergeCell ref="F55:J55"/>
    <mergeCell ref="A53:E53"/>
    <mergeCell ref="A17:E17"/>
    <mergeCell ref="F17:J17"/>
    <mergeCell ref="A18:E18"/>
    <mergeCell ref="F18:J18"/>
    <mergeCell ref="F44:J44"/>
    <mergeCell ref="A16:E16"/>
    <mergeCell ref="F19:J19"/>
    <mergeCell ref="A39:E39"/>
    <mergeCell ref="A40:E40"/>
    <mergeCell ref="A56:E56"/>
    <mergeCell ref="F40:J40"/>
    <mergeCell ref="F41:J41"/>
    <mergeCell ref="A42:E42"/>
    <mergeCell ref="A45:E45"/>
    <mergeCell ref="F45:J45"/>
    <mergeCell ref="A11:K11"/>
    <mergeCell ref="A13:E13"/>
    <mergeCell ref="F13:J13"/>
    <mergeCell ref="A14:E14"/>
    <mergeCell ref="F14:J14"/>
    <mergeCell ref="A36:E36"/>
    <mergeCell ref="F16:J16"/>
    <mergeCell ref="A23:E23"/>
    <mergeCell ref="A24:E24"/>
    <mergeCell ref="F24:J24"/>
    <mergeCell ref="A37:E37"/>
    <mergeCell ref="F37:J37"/>
    <mergeCell ref="F25:J25"/>
    <mergeCell ref="F34:J34"/>
    <mergeCell ref="A30:E30"/>
    <mergeCell ref="A29:E29"/>
    <mergeCell ref="F29:J29"/>
    <mergeCell ref="F35:J35"/>
    <mergeCell ref="F38:J38"/>
    <mergeCell ref="F39:J39"/>
    <mergeCell ref="A26:E26"/>
    <mergeCell ref="F26:J26"/>
    <mergeCell ref="A31:E31"/>
    <mergeCell ref="F30:J30"/>
    <mergeCell ref="F28:J28"/>
    <mergeCell ref="A27:E27"/>
    <mergeCell ref="F27:J27"/>
    <mergeCell ref="A28:E28"/>
    <mergeCell ref="A15:E15"/>
    <mergeCell ref="F15:J15"/>
    <mergeCell ref="A33:E33"/>
    <mergeCell ref="F33:J33"/>
    <mergeCell ref="A34:E34"/>
    <mergeCell ref="A19:E19"/>
    <mergeCell ref="A20:E20"/>
    <mergeCell ref="F20:J20"/>
    <mergeCell ref="F22:J22"/>
    <mergeCell ref="F23:J23"/>
    <mergeCell ref="F42:J42"/>
    <mergeCell ref="A43:E43"/>
    <mergeCell ref="F43:J43"/>
    <mergeCell ref="F49:J49"/>
    <mergeCell ref="A44:E44"/>
    <mergeCell ref="F46:J46"/>
    <mergeCell ref="A59:E59"/>
    <mergeCell ref="F59:J59"/>
    <mergeCell ref="A60:E60"/>
    <mergeCell ref="A47:E47"/>
    <mergeCell ref="F47:J47"/>
    <mergeCell ref="A48:E48"/>
    <mergeCell ref="F48:J48"/>
    <mergeCell ref="A49:E49"/>
    <mergeCell ref="A57:E57"/>
    <mergeCell ref="F56:J56"/>
    <mergeCell ref="F63:J63"/>
    <mergeCell ref="A64:E64"/>
    <mergeCell ref="F64:J64"/>
    <mergeCell ref="F57:J57"/>
    <mergeCell ref="A61:E61"/>
    <mergeCell ref="F61:J61"/>
    <mergeCell ref="A62:E62"/>
    <mergeCell ref="F62:J62"/>
    <mergeCell ref="A58:E58"/>
    <mergeCell ref="F58:J58"/>
    <mergeCell ref="F77:J77"/>
    <mergeCell ref="A78:E78"/>
    <mergeCell ref="F78:J78"/>
    <mergeCell ref="A54:E54"/>
    <mergeCell ref="A71:E71"/>
    <mergeCell ref="F71:J71"/>
    <mergeCell ref="A72:E72"/>
    <mergeCell ref="F72:J72"/>
    <mergeCell ref="A73:E73"/>
    <mergeCell ref="A63:E63"/>
    <mergeCell ref="A69:E69"/>
    <mergeCell ref="F69:J69"/>
    <mergeCell ref="A70:E70"/>
    <mergeCell ref="A79:J79"/>
    <mergeCell ref="A74:E74"/>
    <mergeCell ref="F74:J74"/>
    <mergeCell ref="A75:E75"/>
    <mergeCell ref="F75:J75"/>
    <mergeCell ref="F76:J76"/>
    <mergeCell ref="A77:E77"/>
    <mergeCell ref="F70:J70"/>
    <mergeCell ref="F60:J60"/>
    <mergeCell ref="A68:E68"/>
    <mergeCell ref="A76:E76"/>
    <mergeCell ref="F73:J73"/>
    <mergeCell ref="F65:J65"/>
    <mergeCell ref="A65:E65"/>
    <mergeCell ref="A67:E67"/>
    <mergeCell ref="F68:J68"/>
    <mergeCell ref="F67:J67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Пользователь</cp:lastModifiedBy>
  <cp:lastPrinted>2023-02-16T10:58:24Z</cp:lastPrinted>
  <dcterms:created xsi:type="dcterms:W3CDTF">2018-11-15T06:36:58Z</dcterms:created>
  <dcterms:modified xsi:type="dcterms:W3CDTF">2023-02-16T10:58:31Z</dcterms:modified>
  <cp:category/>
  <cp:version/>
  <cp:contentType/>
  <cp:contentStatus/>
</cp:coreProperties>
</file>