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приложение 3" sheetId="1" r:id="rId1"/>
  </sheets>
  <externalReferences>
    <externalReference r:id="rId4"/>
  </externalReferences>
  <definedNames>
    <definedName name="_xlnm.Print_Area" localSheetId="0">'приложение 3'!$A$1:$R$37</definedName>
  </definedNames>
  <calcPr fullCalcOnLoad="1"/>
</workbook>
</file>

<file path=xl/sharedStrings.xml><?xml version="1.0" encoding="utf-8"?>
<sst xmlns="http://schemas.openxmlformats.org/spreadsheetml/2006/main" count="63" uniqueCount="60">
  <si>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</si>
  <si>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</si>
  <si>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</si>
  <si>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</si>
  <si>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</si>
  <si>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</si>
  <si>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</si>
  <si>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</si>
  <si>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</si>
  <si>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</si>
  <si>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</si>
  <si>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</si>
  <si>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</si>
  <si>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</si>
  <si>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</si>
  <si>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</si>
  <si>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</si>
  <si>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</si>
  <si>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</si>
  <si>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</si>
  <si>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</si>
  <si>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</si>
  <si>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</si>
  <si>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</si>
  <si>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</si>
  <si>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</si>
  <si>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</si>
  <si>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</si>
  <si>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</si>
  <si>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</si>
  <si>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</si>
  <si>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</si>
  <si>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</si>
  <si>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</si>
  <si>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</si>
  <si>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</si>
  <si>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</si>
  <si>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</si>
  <si>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</si>
  <si>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</si>
  <si>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</si>
  <si>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</si>
  <si>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</si>
  <si>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сельского поселения Сентябрьский</t>
  </si>
  <si>
    <t>тыс. руб.</t>
  </si>
  <si>
    <t>ИТОГО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</si>
  <si>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</si>
  <si>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</si>
  <si>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</si>
  <si>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0405</t>
  </si>
  <si>
    <t>0107</t>
  </si>
  <si>
    <t>Приложение 3</t>
  </si>
  <si>
    <t>Распределение бюджетных ассигнований по разделам и подразделам классификации расходов бюджета сельского поселения Сентябрьский на 2023 год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</si>
  <si>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</si>
  <si>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</si>
  <si>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Утверждено 2023 год</t>
  </si>
  <si>
    <t>Отклонение</t>
  </si>
  <si>
    <t>Уточнено на 2023 год</t>
  </si>
  <si>
    <t>от 6 декабря 2022 г. № 226</t>
  </si>
  <si>
    <t xml:space="preserve">от  19 октября 2023 г. № 8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</si>
</sst>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  <numFmt numFmtId="167" formatCode="0.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left"/>
    </xf>
    <xf numFmtId="0" fontId="8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166" fontId="4" fillId="33" borderId="11" xfId="0" applyNumberFormat="1" applyFont="1" applyFill="1" applyBorder="1" applyAlignment="1">
      <alignment horizontal="right" vertical="center" wrapText="1"/>
    </xf>
    <xf numFmtId="166" fontId="4" fillId="33" borderId="13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0.%20&#1054;&#1082;&#1090;&#1103;&#1073;&#1088;&#1100;\8.%20&#1055;&#1056;&#1054;&#1045;&#1050;&#1058;%20&#1048;&#1079;&#1084;&#1077;&#1085;&#1077;&#1085;&#1080;&#1103;%20&#1074;%20&#1073;&#1102;&#1076;&#1078;&#1077;&#1090;%20&#8470;226%20&#1086;&#1090;%2006.12.2022\prilozhenie-2-rashody-2023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16">
          <cell r="O16">
            <v>19.0448</v>
          </cell>
        </row>
        <row r="25">
          <cell r="O25">
            <v>114.0552</v>
          </cell>
        </row>
        <row r="84">
          <cell r="O84">
            <v>0</v>
          </cell>
        </row>
        <row r="114">
          <cell r="O1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view="pageBreakPreview" zoomScaleSheetLayoutView="100" workbookViewId="0" topLeftCell="A1">
      <selection activeCell="P8" sqref="P8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10.421875" style="1" customWidth="1"/>
    <col min="13" max="13" width="6.7109375" style="1" customWidth="1"/>
    <col min="14" max="14" width="8.28125" style="1" customWidth="1"/>
    <col min="15" max="15" width="6.7109375" style="1" customWidth="1"/>
    <col min="16" max="16" width="6.8515625" style="1" customWidth="1"/>
    <col min="17" max="17" width="6.7109375" style="1" customWidth="1"/>
    <col min="18" max="18" width="8.421875" style="1" customWidth="1"/>
  </cols>
  <sheetData>
    <row r="1" spans="1:19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0" t="s">
        <v>51</v>
      </c>
      <c r="O1" s="8"/>
      <c r="P1" s="8"/>
      <c r="Q1" s="8"/>
      <c r="R1" s="8"/>
      <c r="S1" s="9"/>
    </row>
    <row r="2" spans="1:19" ht="12.75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 t="s">
        <v>53</v>
      </c>
      <c r="O2" s="8"/>
      <c r="P2" s="8"/>
      <c r="Q2" s="8"/>
      <c r="R2" s="8"/>
      <c r="S2" s="9"/>
    </row>
    <row r="3" spans="1:19" ht="12.75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 t="s">
        <v>43</v>
      </c>
      <c r="O3" s="8"/>
      <c r="P3" s="8"/>
      <c r="Q3" s="8"/>
      <c r="R3" s="8"/>
      <c r="S3" s="9"/>
    </row>
    <row r="4" spans="1:19" ht="12.7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59</v>
      </c>
      <c r="O4" s="8"/>
      <c r="P4" s="8"/>
      <c r="Q4" s="8"/>
      <c r="R4" s="8"/>
      <c r="S4" s="9"/>
    </row>
    <row r="5" spans="1:19" ht="12.75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2.75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 t="s">
        <v>51</v>
      </c>
      <c r="O6" s="8"/>
      <c r="P6" s="8"/>
      <c r="Q6" s="8"/>
      <c r="R6" s="8"/>
      <c r="S6" s="9"/>
    </row>
    <row r="7" spans="1:19" ht="12.7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 t="s">
        <v>53</v>
      </c>
      <c r="O7" s="8"/>
      <c r="P7" s="8"/>
      <c r="Q7" s="8"/>
      <c r="R7" s="8"/>
      <c r="S7" s="9"/>
    </row>
    <row r="8" spans="1:19" ht="12.75">
      <c r="A8" s="8"/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 t="s">
        <v>43</v>
      </c>
      <c r="O8" s="8"/>
      <c r="P8" s="8"/>
      <c r="Q8" s="8"/>
      <c r="R8" s="8"/>
      <c r="S8" s="9"/>
    </row>
    <row r="9" spans="1:19" ht="12.75">
      <c r="A9" s="8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 t="s">
        <v>58</v>
      </c>
      <c r="O9" s="8"/>
      <c r="P9" s="8"/>
      <c r="Q9" s="8"/>
      <c r="R9" s="8"/>
      <c r="S9" s="9"/>
    </row>
    <row r="10" spans="1:18" s="1" customFormat="1" ht="28.5" customHeight="1">
      <c r="A10" s="11" t="s">
        <v>52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s="1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 t="s">
        <v>0</v>
      </c>
      <c r="M11" s="2"/>
      <c r="N11" s="2"/>
      <c r="O11" s="2"/>
      <c r="P11" s="2"/>
      <c r="Q11" s="2"/>
      <c r="R11" s="2" t="s">
        <v>44</v>
      </c>
    </row>
    <row r="12" spans="1:18" s="1" customFormat="1" ht="24.75" customHeight="1">
      <c r="A12" s="12" t="s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6" t="s">
        <v>1</v>
      </c>
      <c r="M12" s="12" t="s">
        <v>55</v>
      </c>
      <c r="N12" s="12"/>
      <c r="O12" s="12" t="s">
        <v>56</v>
      </c>
      <c r="P12" s="12"/>
      <c r="Q12" s="12" t="s">
        <v>57</v>
      </c>
      <c r="R12" s="12"/>
    </row>
    <row r="13" spans="1:18" s="1" customFormat="1" ht="12.75" customHeight="1">
      <c r="A13" s="13">
        <v>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3">
        <v>2</v>
      </c>
      <c r="M13" s="13">
        <v>3</v>
      </c>
      <c r="N13" s="13"/>
      <c r="O13" s="13">
        <v>4</v>
      </c>
      <c r="P13" s="13"/>
      <c r="Q13" s="13">
        <v>5</v>
      </c>
      <c r="R13" s="13"/>
    </row>
    <row r="14" spans="1:18" s="1" customFormat="1" ht="13.5" customHeight="1">
      <c r="A14" s="14" t="s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6" t="s">
        <v>3</v>
      </c>
      <c r="M14" s="15">
        <v>28024.40294</v>
      </c>
      <c r="N14" s="15"/>
      <c r="O14" s="15">
        <f>SUM(O15:P19)</f>
        <v>1197.23167</v>
      </c>
      <c r="P14" s="15"/>
      <c r="Q14" s="15">
        <f>M14+O14</f>
        <v>29221.63461</v>
      </c>
      <c r="R14" s="15"/>
    </row>
    <row r="15" spans="1:18" s="1" customFormat="1" ht="24" customHeight="1">
      <c r="A15" s="16" t="s">
        <v>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4" t="s">
        <v>5</v>
      </c>
      <c r="M15" s="17">
        <v>2964.24456</v>
      </c>
      <c r="N15" s="17"/>
      <c r="O15" s="17">
        <f>'[1]приложение 2'!$O$16</f>
        <v>19.0448</v>
      </c>
      <c r="P15" s="17"/>
      <c r="Q15" s="17">
        <f aca="true" t="shared" si="0" ref="Q15:Q37">M15+O15</f>
        <v>2983.28936</v>
      </c>
      <c r="R15" s="17"/>
    </row>
    <row r="16" spans="1:18" s="1" customFormat="1" ht="24" customHeight="1">
      <c r="A16" s="16" t="s"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4" t="s">
        <v>7</v>
      </c>
      <c r="M16" s="17">
        <v>8563.56555</v>
      </c>
      <c r="N16" s="17"/>
      <c r="O16" s="17">
        <f>'[1]приложение 2'!$O$25</f>
        <v>114.0552</v>
      </c>
      <c r="P16" s="17"/>
      <c r="Q16" s="17">
        <f t="shared" si="0"/>
        <v>8677.62075</v>
      </c>
      <c r="R16" s="17"/>
    </row>
    <row r="17" spans="1:18" s="1" customFormat="1" ht="16.5" customHeight="1">
      <c r="A17" s="18" t="s">
        <v>54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7" t="s">
        <v>50</v>
      </c>
      <c r="M17" s="21">
        <v>802.5</v>
      </c>
      <c r="N17" s="22"/>
      <c r="O17" s="21">
        <v>0</v>
      </c>
      <c r="P17" s="22"/>
      <c r="Q17" s="17">
        <f t="shared" si="0"/>
        <v>802.5</v>
      </c>
      <c r="R17" s="17"/>
    </row>
    <row r="18" spans="1:18" s="1" customFormat="1" ht="13.5" customHeight="1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4" t="s">
        <v>9</v>
      </c>
      <c r="M18" s="17">
        <v>44.7</v>
      </c>
      <c r="N18" s="17"/>
      <c r="O18" s="17">
        <v>0</v>
      </c>
      <c r="P18" s="17"/>
      <c r="Q18" s="17">
        <f t="shared" si="0"/>
        <v>44.7</v>
      </c>
      <c r="R18" s="17"/>
    </row>
    <row r="19" spans="1:18" s="1" customFormat="1" ht="13.5" customHeight="1">
      <c r="A19" s="16" t="s">
        <v>12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4" t="s">
        <v>11</v>
      </c>
      <c r="M19" s="17">
        <v>15649.39283</v>
      </c>
      <c r="N19" s="17"/>
      <c r="O19" s="17">
        <v>1064.13167</v>
      </c>
      <c r="P19" s="17"/>
      <c r="Q19" s="17">
        <f t="shared" si="0"/>
        <v>16713.5245</v>
      </c>
      <c r="R19" s="17"/>
    </row>
    <row r="20" spans="1:18" s="1" customFormat="1" ht="13.5" customHeight="1">
      <c r="A20" s="14" t="s">
        <v>14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6" t="s">
        <v>13</v>
      </c>
      <c r="M20" s="15">
        <v>297.3</v>
      </c>
      <c r="N20" s="15"/>
      <c r="O20" s="15">
        <f>SUM(O21)</f>
        <v>0</v>
      </c>
      <c r="P20" s="15"/>
      <c r="Q20" s="15">
        <f t="shared" si="0"/>
        <v>297.3</v>
      </c>
      <c r="R20" s="15"/>
    </row>
    <row r="21" spans="1:18" s="1" customFormat="1" ht="13.5" customHeight="1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4" t="s">
        <v>15</v>
      </c>
      <c r="M21" s="17">
        <v>297.3</v>
      </c>
      <c r="N21" s="17"/>
      <c r="O21" s="17">
        <v>0</v>
      </c>
      <c r="P21" s="17"/>
      <c r="Q21" s="17">
        <f t="shared" si="0"/>
        <v>297.3</v>
      </c>
      <c r="R21" s="17"/>
    </row>
    <row r="22" spans="1:18" s="1" customFormat="1" ht="13.5" customHeight="1">
      <c r="A22" s="14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6" t="s">
        <v>17</v>
      </c>
      <c r="M22" s="15">
        <v>477.54894</v>
      </c>
      <c r="N22" s="15"/>
      <c r="O22" s="15">
        <f>SUM(O23:P24)</f>
        <v>109</v>
      </c>
      <c r="P22" s="15"/>
      <c r="Q22" s="15">
        <f t="shared" si="0"/>
        <v>586.54894</v>
      </c>
      <c r="R22" s="15"/>
    </row>
    <row r="23" spans="1:18" s="1" customFormat="1" ht="24" customHeight="1">
      <c r="A23" s="23" t="s">
        <v>47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7" t="s">
        <v>46</v>
      </c>
      <c r="M23" s="17">
        <v>60</v>
      </c>
      <c r="N23" s="17"/>
      <c r="O23" s="17">
        <v>53</v>
      </c>
      <c r="P23" s="17"/>
      <c r="Q23" s="17">
        <f t="shared" si="0"/>
        <v>113</v>
      </c>
      <c r="R23" s="17"/>
    </row>
    <row r="24" spans="1:18" s="1" customFormat="1" ht="13.5" customHeight="1">
      <c r="A24" s="16" t="s">
        <v>20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4" t="s">
        <v>19</v>
      </c>
      <c r="M24" s="17">
        <v>417.54894</v>
      </c>
      <c r="N24" s="17"/>
      <c r="O24" s="17">
        <v>56</v>
      </c>
      <c r="P24" s="17"/>
      <c r="Q24" s="17">
        <f t="shared" si="0"/>
        <v>473.54894</v>
      </c>
      <c r="R24" s="17"/>
    </row>
    <row r="25" spans="1:18" s="1" customFormat="1" ht="13.5" customHeight="1">
      <c r="A25" s="14" t="s">
        <v>22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6" t="s">
        <v>21</v>
      </c>
      <c r="M25" s="15">
        <v>4528.438</v>
      </c>
      <c r="N25" s="15"/>
      <c r="O25" s="15">
        <f>SUM(O26:P28)</f>
        <v>-43.728</v>
      </c>
      <c r="P25" s="15"/>
      <c r="Q25" s="15">
        <f t="shared" si="0"/>
        <v>4484.71</v>
      </c>
      <c r="R25" s="15"/>
    </row>
    <row r="26" spans="1:18" s="1" customFormat="1" ht="13.5" customHeight="1">
      <c r="A26" s="23" t="s">
        <v>48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7" t="s">
        <v>49</v>
      </c>
      <c r="M26" s="17">
        <v>26.4</v>
      </c>
      <c r="N26" s="17"/>
      <c r="O26" s="17">
        <v>0</v>
      </c>
      <c r="P26" s="17"/>
      <c r="Q26" s="17">
        <f t="shared" si="0"/>
        <v>26.4</v>
      </c>
      <c r="R26" s="17"/>
    </row>
    <row r="27" spans="1:18" s="1" customFormat="1" ht="13.5" customHeight="1">
      <c r="A27" s="16" t="s">
        <v>24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" t="s">
        <v>23</v>
      </c>
      <c r="M27" s="17">
        <v>2560</v>
      </c>
      <c r="N27" s="17"/>
      <c r="O27" s="17">
        <f>'[1]приложение 2'!$O$84</f>
        <v>0</v>
      </c>
      <c r="P27" s="17"/>
      <c r="Q27" s="17">
        <f t="shared" si="0"/>
        <v>2560</v>
      </c>
      <c r="R27" s="17"/>
    </row>
    <row r="28" spans="1:18" s="1" customFormat="1" ht="13.5" customHeight="1">
      <c r="A28" s="16" t="s">
        <v>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4" t="s">
        <v>25</v>
      </c>
      <c r="M28" s="17">
        <v>1942.038</v>
      </c>
      <c r="N28" s="17"/>
      <c r="O28" s="17">
        <v>-43.728</v>
      </c>
      <c r="P28" s="17"/>
      <c r="Q28" s="17">
        <f t="shared" si="0"/>
        <v>1898.31</v>
      </c>
      <c r="R28" s="17"/>
    </row>
    <row r="29" spans="1:18" s="1" customFormat="1" ht="13.5" customHeight="1">
      <c r="A29" s="14" t="s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6" t="s">
        <v>27</v>
      </c>
      <c r="M29" s="15">
        <v>4453.352360000001</v>
      </c>
      <c r="N29" s="15"/>
      <c r="O29" s="15">
        <f>SUM(O30:P31)</f>
        <v>726.86833</v>
      </c>
      <c r="P29" s="15"/>
      <c r="Q29" s="15">
        <f t="shared" si="0"/>
        <v>5180.220690000001</v>
      </c>
      <c r="R29" s="15"/>
    </row>
    <row r="30" spans="1:18" s="1" customFormat="1" ht="13.5" customHeight="1">
      <c r="A30" s="16" t="s">
        <v>30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" t="s">
        <v>29</v>
      </c>
      <c r="M30" s="17">
        <v>646</v>
      </c>
      <c r="N30" s="17"/>
      <c r="O30" s="17">
        <v>-67</v>
      </c>
      <c r="P30" s="17"/>
      <c r="Q30" s="17">
        <f t="shared" si="0"/>
        <v>579</v>
      </c>
      <c r="R30" s="17"/>
    </row>
    <row r="31" spans="1:18" s="1" customFormat="1" ht="13.5" customHeight="1">
      <c r="A31" s="16" t="s">
        <v>32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4" t="s">
        <v>31</v>
      </c>
      <c r="M31" s="17">
        <v>3807.3523600000003</v>
      </c>
      <c r="N31" s="17"/>
      <c r="O31" s="17">
        <f>600+193.86833</f>
        <v>793.86833</v>
      </c>
      <c r="P31" s="17"/>
      <c r="Q31" s="17">
        <f t="shared" si="0"/>
        <v>4601.22069</v>
      </c>
      <c r="R31" s="17"/>
    </row>
    <row r="32" spans="1:18" s="1" customFormat="1" ht="13.5" customHeight="1">
      <c r="A32" s="14" t="s">
        <v>34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6" t="s">
        <v>33</v>
      </c>
      <c r="M32" s="15">
        <v>310</v>
      </c>
      <c r="N32" s="15"/>
      <c r="O32" s="15">
        <f>SUM(O33:P34)</f>
        <v>0</v>
      </c>
      <c r="P32" s="15"/>
      <c r="Q32" s="15">
        <f t="shared" si="0"/>
        <v>310</v>
      </c>
      <c r="R32" s="15"/>
    </row>
    <row r="33" spans="1:18" s="1" customFormat="1" ht="13.5" customHeight="1">
      <c r="A33" s="16" t="s">
        <v>36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4" t="s">
        <v>35</v>
      </c>
      <c r="M33" s="17">
        <v>160</v>
      </c>
      <c r="N33" s="17"/>
      <c r="O33" s="17">
        <f>'[1]приложение 2'!$O$114</f>
        <v>0</v>
      </c>
      <c r="P33" s="17"/>
      <c r="Q33" s="17">
        <f t="shared" si="0"/>
        <v>160</v>
      </c>
      <c r="R33" s="17"/>
    </row>
    <row r="34" spans="1:18" s="1" customFormat="1" ht="13.5" customHeight="1">
      <c r="A34" s="16" t="s">
        <v>38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4" t="s">
        <v>37</v>
      </c>
      <c r="M34" s="17">
        <v>150</v>
      </c>
      <c r="N34" s="17"/>
      <c r="O34" s="17">
        <v>0</v>
      </c>
      <c r="P34" s="17"/>
      <c r="Q34" s="17">
        <f t="shared" si="0"/>
        <v>150</v>
      </c>
      <c r="R34" s="17"/>
    </row>
    <row r="35" spans="1:18" s="1" customFormat="1" ht="24" customHeight="1">
      <c r="A35" s="14" t="s">
        <v>40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6" t="s">
        <v>39</v>
      </c>
      <c r="M35" s="15">
        <v>15154.67929</v>
      </c>
      <c r="N35" s="15"/>
      <c r="O35" s="15">
        <f>O36</f>
        <v>43.728</v>
      </c>
      <c r="P35" s="15"/>
      <c r="Q35" s="15">
        <f t="shared" si="0"/>
        <v>15198.40729</v>
      </c>
      <c r="R35" s="15"/>
    </row>
    <row r="36" spans="1:18" s="1" customFormat="1" ht="13.5" customHeight="1">
      <c r="A36" s="16" t="s">
        <v>42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4" t="s">
        <v>41</v>
      </c>
      <c r="M36" s="17">
        <v>15154.67929</v>
      </c>
      <c r="N36" s="17"/>
      <c r="O36" s="17">
        <v>43.728</v>
      </c>
      <c r="P36" s="17"/>
      <c r="Q36" s="17">
        <f t="shared" si="0"/>
        <v>15198.40729</v>
      </c>
      <c r="R36" s="17"/>
    </row>
    <row r="37" spans="1:18" s="1" customFormat="1" ht="15" customHeight="1">
      <c r="A37" s="24" t="s">
        <v>45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5"/>
      <c r="M37" s="25">
        <v>53245.72153</v>
      </c>
      <c r="N37" s="25"/>
      <c r="O37" s="25">
        <f>O14+O20+O22+O25+O29+O32+O35</f>
        <v>2033.1</v>
      </c>
      <c r="P37" s="25"/>
      <c r="Q37" s="15">
        <f t="shared" si="0"/>
        <v>55278.82153</v>
      </c>
      <c r="R37" s="15"/>
    </row>
  </sheetData>
  <sheetProtection/>
  <mergeCells count="105">
    <mergeCell ref="Q35:R35"/>
    <mergeCell ref="Q36:R36"/>
    <mergeCell ref="Q37:R37"/>
    <mergeCell ref="Q29:R29"/>
    <mergeCell ref="Q30:R30"/>
    <mergeCell ref="Q31:R31"/>
    <mergeCell ref="Q32:R32"/>
    <mergeCell ref="Q33:R33"/>
    <mergeCell ref="Q34:R34"/>
    <mergeCell ref="Q23:R23"/>
    <mergeCell ref="Q24:R24"/>
    <mergeCell ref="Q25:R25"/>
    <mergeCell ref="Q26:R26"/>
    <mergeCell ref="Q27:R27"/>
    <mergeCell ref="Q28:R28"/>
    <mergeCell ref="Q17:R17"/>
    <mergeCell ref="Q18:R18"/>
    <mergeCell ref="Q19:R19"/>
    <mergeCell ref="Q20:R20"/>
    <mergeCell ref="Q21:R21"/>
    <mergeCell ref="Q22:R22"/>
    <mergeCell ref="O33:P33"/>
    <mergeCell ref="O34:P34"/>
    <mergeCell ref="O35:P35"/>
    <mergeCell ref="O36:P36"/>
    <mergeCell ref="O37:P37"/>
    <mergeCell ref="Q12:R12"/>
    <mergeCell ref="Q13:R13"/>
    <mergeCell ref="Q14:R14"/>
    <mergeCell ref="Q15:R15"/>
    <mergeCell ref="Q16:R16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5:P15"/>
    <mergeCell ref="O16:P16"/>
    <mergeCell ref="O17:P17"/>
    <mergeCell ref="O18:P18"/>
    <mergeCell ref="O19:P19"/>
    <mergeCell ref="O20:P20"/>
    <mergeCell ref="A36:K36"/>
    <mergeCell ref="M36:N36"/>
    <mergeCell ref="A37:K37"/>
    <mergeCell ref="M37:N37"/>
    <mergeCell ref="A33:K33"/>
    <mergeCell ref="M33:N33"/>
    <mergeCell ref="A34:K34"/>
    <mergeCell ref="M34:N34"/>
    <mergeCell ref="A35:K35"/>
    <mergeCell ref="M35:N35"/>
    <mergeCell ref="A29:K29"/>
    <mergeCell ref="M29:N29"/>
    <mergeCell ref="A30:K30"/>
    <mergeCell ref="M30:N30"/>
    <mergeCell ref="A31:K31"/>
    <mergeCell ref="M31:N31"/>
    <mergeCell ref="A32:K32"/>
    <mergeCell ref="M32:N32"/>
    <mergeCell ref="A25:K25"/>
    <mergeCell ref="M25:N25"/>
    <mergeCell ref="A27:K27"/>
    <mergeCell ref="M27:N27"/>
    <mergeCell ref="A28:K28"/>
    <mergeCell ref="M28:N28"/>
    <mergeCell ref="A26:K26"/>
    <mergeCell ref="M26:N26"/>
    <mergeCell ref="A22:K22"/>
    <mergeCell ref="M22:N22"/>
    <mergeCell ref="A23:K23"/>
    <mergeCell ref="M23:N23"/>
    <mergeCell ref="A24:K24"/>
    <mergeCell ref="M24:N24"/>
    <mergeCell ref="A19:K19"/>
    <mergeCell ref="M19:N19"/>
    <mergeCell ref="A20:K20"/>
    <mergeCell ref="M20:N20"/>
    <mergeCell ref="A21:K21"/>
    <mergeCell ref="M21:N21"/>
    <mergeCell ref="A15:K15"/>
    <mergeCell ref="M15:N15"/>
    <mergeCell ref="A16:K16"/>
    <mergeCell ref="M16:N16"/>
    <mergeCell ref="A18:K18"/>
    <mergeCell ref="M18:N18"/>
    <mergeCell ref="A17:K17"/>
    <mergeCell ref="M17:N17"/>
    <mergeCell ref="A10:R10"/>
    <mergeCell ref="A12:K12"/>
    <mergeCell ref="M12:N12"/>
    <mergeCell ref="A13:K13"/>
    <mergeCell ref="M13:N13"/>
    <mergeCell ref="A14:K14"/>
    <mergeCell ref="M14:N14"/>
    <mergeCell ref="O12:P12"/>
    <mergeCell ref="O13:P13"/>
    <mergeCell ref="O14:P14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Рослова </cp:lastModifiedBy>
  <cp:lastPrinted>2023-10-12T04:47:40Z</cp:lastPrinted>
  <dcterms:created xsi:type="dcterms:W3CDTF">2018-11-15T10:23:55Z</dcterms:created>
  <dcterms:modified xsi:type="dcterms:W3CDTF">2023-10-25T07:40:50Z</dcterms:modified>
  <cp:category/>
  <cp:version/>
  <cp:contentType/>
  <cp:contentStatus/>
</cp:coreProperties>
</file>