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671" activeTab="0"/>
  </bookViews>
  <sheets>
    <sheet name="приложение  7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воврат">#REF!</definedName>
    <definedName name="_xlnm.Print_Area" localSheetId="0">'приложение  7'!$A$1:$N$52</definedName>
  </definedNames>
  <calcPr fullCalcOnLoad="1"/>
</workbook>
</file>

<file path=xl/sharedStrings.xml><?xml version="1.0" encoding="utf-8"?>
<sst xmlns="http://schemas.openxmlformats.org/spreadsheetml/2006/main" count="127" uniqueCount="82">
  <si>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</si>
  <si>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</si>
  <si>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</si>
  <si>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</si>
  <si>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</si>
  <si>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</si>
  <si>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</si>
  <si>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</si>
  <si>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</si>
  <si>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</si>
  <si>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</si>
  <si>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</si>
  <si>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</si>
  <si>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</si>
  <si>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</si>
  <si>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</si>
  <si>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</si>
  <si>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</si>
  <si>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03</t>
  </si>
  <si>
    <t>07</t>
  </si>
  <si>
    <t>10</t>
  </si>
  <si>
    <t>МКУ «Управление по делам администрации»</t>
  </si>
  <si>
    <t>14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</si>
  <si>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</si>
  <si>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</si>
  <si>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</si>
  <si>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</si>
  <si>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</si>
  <si>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</si>
  <si>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</si>
  <si>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</si>
  <si>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09.0.01.99990</t>
  </si>
  <si>
    <t>13</t>
  </si>
  <si>
    <t>05.0.F2.55550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</si>
  <si>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</si>
  <si>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</si>
  <si>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</si>
  <si>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</si>
  <si>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</si>
  <si>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</si>
  <si>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</si>
  <si>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06.0.01.02040</t>
  </si>
  <si>
    <t>06.0.01.20904</t>
  </si>
  <si>
    <t>06.0.01.99990</t>
  </si>
  <si>
    <t>06.0.02.89020</t>
  </si>
  <si>
    <t>06.0.03.02400</t>
  </si>
  <si>
    <t>03.0.02.99990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</si>
  <si>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</si>
  <si>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 xml:space="preserve">Приложение 7                       </t>
  </si>
  <si>
    <t>05.0.02.84200</t>
  </si>
  <si>
    <t>Объем средств на реализацию муниципальных целевых программ сельского поселения Сентябрьский на 2023 год и плановый период 2024-2025 годов</t>
  </si>
  <si>
    <t>к решению Совета депутатов</t>
  </si>
  <si>
    <t>05.0.04.20671</t>
  </si>
  <si>
    <t>05.0.04.89671</t>
  </si>
  <si>
    <t>02</t>
  </si>
  <si>
    <t>06.0.01.02030</t>
  </si>
  <si>
    <t>06.0.02.89021</t>
  </si>
  <si>
    <t>ФБ</t>
  </si>
  <si>
    <t>06.0.01.89005</t>
  </si>
  <si>
    <t>Утверждено на 2023 год</t>
  </si>
  <si>
    <t>Отклонение</t>
  </si>
  <si>
    <t>Уточнено на 2023 год</t>
  </si>
  <si>
    <t>Утверждено на 2024 год</t>
  </si>
  <si>
    <t>Утверждено на 2025 год</t>
  </si>
  <si>
    <t>03.0.01.99990</t>
  </si>
  <si>
    <t>04.0.02.99990</t>
  </si>
  <si>
    <t>46 547,40245</t>
  </si>
  <si>
    <t>44 126,00485</t>
  </si>
  <si>
    <t>39 324,78523</t>
  </si>
  <si>
    <t>28 953,07000</t>
  </si>
  <si>
    <t>28 127,22000</t>
  </si>
  <si>
    <t>1 519,00000</t>
  </si>
  <si>
    <t>46 232,24535</t>
  </si>
  <si>
    <t>43 297,11528</t>
  </si>
  <si>
    <t>37 805,78523</t>
  </si>
  <si>
    <t>27 155,07000</t>
  </si>
  <si>
    <t>27 391,22000</t>
  </si>
  <si>
    <t>06.0.01.89015</t>
  </si>
  <si>
    <t>от 6 декабря 2022 г. № 226</t>
  </si>
  <si>
    <t>05.0.02.89007</t>
  </si>
  <si>
    <t xml:space="preserve">Приложение 5       </t>
  </si>
  <si>
    <t xml:space="preserve">от 26 декабря 2023 года  № 26 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</si>
</sst>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  <numFmt numFmtId="225" formatCode="#,##0.000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0" applyFont="1" applyAlignment="1">
      <alignment horizontal="left" wrapText="1"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0" xfId="54" applyFont="1" applyAlignment="1">
      <alignment horizontal="center" vertical="top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3" fillId="24" borderId="10" xfId="54" applyFont="1" applyFill="1" applyBorder="1" applyAlignment="1">
      <alignment vertical="top"/>
      <protection/>
    </xf>
    <xf numFmtId="49" fontId="23" fillId="24" borderId="10" xfId="54" applyNumberFormat="1" applyFont="1" applyFill="1" applyBorder="1" applyAlignment="1">
      <alignment horizontal="center" vertical="center" wrapText="1"/>
      <protection/>
    </xf>
    <xf numFmtId="180" fontId="23" fillId="24" borderId="10" xfId="54" applyNumberFormat="1" applyFont="1" applyFill="1" applyBorder="1" applyAlignment="1">
      <alignment horizontal="center" vertical="top"/>
      <protection/>
    </xf>
    <xf numFmtId="223" fontId="23" fillId="0" borderId="10" xfId="54" applyNumberFormat="1" applyFont="1" applyFill="1" applyBorder="1" applyAlignment="1">
      <alignment horizontal="center" vertical="center"/>
      <protection/>
    </xf>
    <xf numFmtId="223" fontId="22" fillId="0" borderId="0" xfId="54" applyNumberFormat="1" applyFont="1" applyFill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3" fillId="24" borderId="0" xfId="54" applyFont="1" applyFill="1" applyBorder="1" applyAlignment="1">
      <alignment horizontal="left" vertical="center"/>
      <protection/>
    </xf>
    <xf numFmtId="49" fontId="23" fillId="24" borderId="0" xfId="54" applyNumberFormat="1" applyFont="1" applyFill="1" applyBorder="1" applyAlignment="1">
      <alignment horizontal="center" vertical="center" wrapText="1"/>
      <protection/>
    </xf>
    <xf numFmtId="223" fontId="23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3" fontId="23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0" applyFont="1" applyAlignment="1">
      <alignment wrapText="1"/>
    </xf>
    <xf numFmtId="172" fontId="22" fillId="0" borderId="0" xfId="43" applyFont="1" applyAlignment="1">
      <alignment wrapText="1"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vertical="center" wrapText="1"/>
      <protection/>
    </xf>
    <xf numFmtId="0" fontId="23" fillId="0" borderId="0" xfId="54" applyFont="1" applyFill="1" applyBorder="1" applyAlignment="1">
      <alignment horizontal="center" vertical="center" wrapText="1"/>
      <protection/>
    </xf>
    <xf numFmtId="0" fontId="22" fillId="0" borderId="0" xfId="54" applyFont="1" applyFill="1" applyBorder="1">
      <alignment/>
      <protection/>
    </xf>
    <xf numFmtId="0" fontId="25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center" vertical="center" wrapText="1"/>
      <protection/>
    </xf>
    <xf numFmtId="223" fontId="23" fillId="24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179" fontId="22" fillId="0" borderId="10" xfId="54" applyNumberFormat="1" applyFont="1" applyFill="1" applyBorder="1" applyAlignment="1">
      <alignment horizontal="center" vertical="center"/>
      <protection/>
    </xf>
    <xf numFmtId="0" fontId="22" fillId="25" borderId="10" xfId="54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223" fontId="0" fillId="0" borderId="0" xfId="0" applyNumberFormat="1" applyAlignment="1">
      <alignment/>
    </xf>
    <xf numFmtId="223" fontId="28" fillId="0" borderId="11" xfId="0" applyNumberFormat="1" applyFont="1" applyBorder="1" applyAlignment="1">
      <alignment horizontal="center" vertical="center" wrapText="1"/>
    </xf>
    <xf numFmtId="223" fontId="26" fillId="0" borderId="12" xfId="0" applyNumberFormat="1" applyFont="1" applyBorder="1" applyAlignment="1">
      <alignment horizontal="center" vertical="center" wrapText="1"/>
    </xf>
    <xf numFmtId="223" fontId="26" fillId="0" borderId="13" xfId="0" applyNumberFormat="1" applyFont="1" applyBorder="1" applyAlignment="1">
      <alignment horizontal="center" vertical="center" wrapText="1"/>
    </xf>
    <xf numFmtId="223" fontId="26" fillId="0" borderId="14" xfId="0" applyNumberFormat="1" applyFont="1" applyBorder="1" applyAlignment="1">
      <alignment horizontal="center" vertical="center" wrapText="1"/>
    </xf>
    <xf numFmtId="223" fontId="28" fillId="0" borderId="14" xfId="0" applyNumberFormat="1" applyFont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0" fontId="22" fillId="26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223" fontId="22" fillId="27" borderId="10" xfId="54" applyNumberFormat="1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2" fillId="0" borderId="16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left" vertical="center" wrapText="1"/>
      <protection/>
    </xf>
    <xf numFmtId="0" fontId="22" fillId="0" borderId="16" xfId="54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172" fontId="22" fillId="0" borderId="0" xfId="43" applyFont="1" applyAlignment="1">
      <alignment horizontal="left" wrapText="1"/>
    </xf>
    <xf numFmtId="0" fontId="22" fillId="0" borderId="0" xfId="0" applyFont="1" applyAlignment="1">
      <alignment horizontal="left" wrapText="1"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49" fontId="22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22" fillId="28" borderId="10" xfId="54" applyFont="1" applyFill="1" applyBorder="1" applyAlignment="1">
      <alignment horizontal="center" vertical="center"/>
      <protection/>
    </xf>
    <xf numFmtId="223" fontId="22" fillId="0" borderId="15" xfId="54" applyNumberFormat="1" applyFont="1" applyFill="1" applyBorder="1" applyAlignment="1">
      <alignment horizontal="center" vertical="center"/>
      <protection/>
    </xf>
    <xf numFmtId="223" fontId="22" fillId="0" borderId="17" xfId="54" applyNumberFormat="1" applyFont="1" applyFill="1" applyBorder="1" applyAlignment="1">
      <alignment horizontal="center" vertical="center"/>
      <protection/>
    </xf>
    <xf numFmtId="223" fontId="22" fillId="0" borderId="16" xfId="54" applyNumberFormat="1" applyFont="1" applyFill="1" applyBorder="1" applyAlignment="1">
      <alignment horizontal="center" vertical="center"/>
      <protection/>
    </xf>
    <xf numFmtId="0" fontId="22" fillId="0" borderId="17" xfId="54" applyFont="1" applyFill="1" applyBorder="1" applyAlignment="1">
      <alignment horizontal="center" vertical="center"/>
      <protection/>
    </xf>
    <xf numFmtId="49" fontId="22" fillId="0" borderId="15" xfId="54" applyNumberFormat="1" applyFont="1" applyFill="1" applyBorder="1" applyAlignment="1">
      <alignment horizontal="center" vertical="center"/>
      <protection/>
    </xf>
    <xf numFmtId="49" fontId="22" fillId="0" borderId="17" xfId="54" applyNumberFormat="1" applyFont="1" applyFill="1" applyBorder="1" applyAlignment="1">
      <alignment horizontal="center" vertical="center"/>
      <protection/>
    </xf>
    <xf numFmtId="49" fontId="22" fillId="0" borderId="16" xfId="54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9" borderId="10" xfId="54" applyFont="1" applyFill="1" applyBorder="1" applyAlignment="1">
      <alignment horizontal="center" vertical="center"/>
      <protection/>
    </xf>
    <xf numFmtId="0" fontId="22" fillId="30" borderId="15" xfId="54" applyFont="1" applyFill="1" applyBorder="1" applyAlignment="1">
      <alignment horizontal="center" vertical="center"/>
      <protection/>
    </xf>
    <xf numFmtId="0" fontId="22" fillId="30" borderId="17" xfId="54" applyFont="1" applyFill="1" applyBorder="1" applyAlignment="1">
      <alignment horizontal="center" vertical="center"/>
      <protection/>
    </xf>
    <xf numFmtId="0" fontId="22" fillId="0" borderId="17" xfId="54" applyFont="1" applyFill="1" applyBorder="1" applyAlignment="1">
      <alignment horizontal="left" vertical="center" wrapText="1"/>
      <protection/>
    </xf>
    <xf numFmtId="49" fontId="22" fillId="0" borderId="15" xfId="54" applyNumberFormat="1" applyFont="1" applyFill="1" applyBorder="1" applyAlignment="1">
      <alignment horizontal="center" vertical="center" wrapText="1"/>
      <protection/>
    </xf>
    <xf numFmtId="49" fontId="22" fillId="0" borderId="17" xfId="54" applyNumberFormat="1" applyFont="1" applyFill="1" applyBorder="1" applyAlignment="1">
      <alignment horizontal="center" vertical="center" wrapText="1"/>
      <protection/>
    </xf>
    <xf numFmtId="49" fontId="22" fillId="0" borderId="16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3" fillId="24" borderId="10" xfId="54" applyFont="1" applyFill="1" applyBorder="1" applyAlignment="1">
      <alignment horizontal="center" vertical="center" wrapText="1"/>
      <protection/>
    </xf>
    <xf numFmtId="0" fontId="22" fillId="31" borderId="10" xfId="54" applyFont="1" applyFill="1" applyBorder="1" applyAlignment="1">
      <alignment horizontal="center" vertical="center"/>
      <protection/>
    </xf>
    <xf numFmtId="0" fontId="22" fillId="32" borderId="10" xfId="54" applyFont="1" applyFill="1" applyBorder="1" applyAlignment="1">
      <alignment horizontal="center" vertical="center"/>
      <protection/>
    </xf>
    <xf numFmtId="0" fontId="22" fillId="33" borderId="15" xfId="54" applyFont="1" applyFill="1" applyBorder="1" applyAlignment="1">
      <alignment horizontal="center" vertical="center"/>
      <protection/>
    </xf>
    <xf numFmtId="0" fontId="22" fillId="33" borderId="16" xfId="54" applyFont="1" applyFill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23" fillId="24" borderId="0" xfId="54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10%20(&#1087;&#1088;&#1086;&#1075;&#1088;&#1072;&#1084;%20&#1080;%20&#1085;&#1077;&#1087;&#1088;&#1086;&#1075;&#1088;&#1072;&#1084;%20202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55;&#1088;&#1080;&#1083;&#1086;&#1078;&#1077;&#1085;&#1080;&#1077;%204.1%20(&#1090;&#1088;&#1072;&#1085;&#1089;&#1092;&#1077;&#1088;&#1090;&#1099;%20&#1089;%20&#1088;&#1072;&#1081;&#1086;&#1085;&#1072;%202024-202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10.1%20(&#1087;&#1088;&#1086;&#1075;&#1088;&#1072;&#1084;%20&#1080;%20&#1085;&#1077;&#1087;&#1088;&#1086;&#1075;&#1088;&#1072;&#1084;%202024-20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2.1%20(&#1088;&#1072;&#1089;&#1093;&#1086;&#1076;&#1099;%202024-202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9%20(&#1074;&#1077;&#1076;&#1086;&#1084;&#1089;&#1090;&#1074;&#1077;&#1085;&#1085;&#1072;&#1103;%202023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9.1%20(&#1074;&#1077;&#1076;&#1086;&#1084;&#1089;&#1090;&#1074;&#1077;&#1085;&#1085;&#1072;&#1103;%202023-2024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1C\Obmen\&#1056;&#1086;&#1089;&#1083;&#1086;&#1074;&#1072;\3%20&#1055;&#1056;&#1054;&#1045;&#1050;&#1058;&#1067;%20&#1053;&#1055;&#1040;\&#1055;&#1088;&#1086;-&#1090;%20&#1056;&#1077;&#1096;&#1077;&#1085;&#1080;&#1103;\12.%20&#1044;&#1077;&#1082;&#1072;&#1073;&#1088;&#1100;\&#1055;&#1056;&#1054;&#1045;&#1050;&#1058;%20&#1048;&#1079;&#1084;&#1077;&#1085;&#1077;&#1085;&#1080;&#1103;%20&#1074;%20&#1073;&#1102;&#1076;&#1078;&#1077;&#1090;%20&#8470;226%20&#1086;&#1090;%2006.12.2022\&#1087;&#1088;&#1080;&#1083;&#1086;&#1078;&#1077;&#1085;&#1080;&#1077;%202%20(&#1088;&#1072;&#1089;&#1093;&#1086;&#1076;&#1099;%20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"/>
    </sheetNames>
    <sheetDataSet>
      <sheetData sheetId="0">
        <row r="36">
          <cell r="K36">
            <v>581.464</v>
          </cell>
        </row>
        <row r="38">
          <cell r="K38">
            <v>1116.81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.1"/>
    </sheetNames>
    <sheetDataSet>
      <sheetData sheetId="0">
        <row r="24">
          <cell r="B24">
            <v>54.20402</v>
          </cell>
          <cell r="C24">
            <v>54.20402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0.1"/>
    </sheetNames>
    <sheetDataSet>
      <sheetData sheetId="0">
        <row r="11">
          <cell r="K11">
            <v>2500</v>
          </cell>
          <cell r="L11">
            <v>3000</v>
          </cell>
        </row>
        <row r="18">
          <cell r="K18">
            <v>11.26702</v>
          </cell>
        </row>
        <row r="20">
          <cell r="K20">
            <v>11.26702</v>
          </cell>
          <cell r="L20">
            <v>11.28192</v>
          </cell>
        </row>
        <row r="23">
          <cell r="K23">
            <v>300</v>
          </cell>
          <cell r="L23">
            <v>300</v>
          </cell>
        </row>
        <row r="27">
          <cell r="K27">
            <v>1700</v>
          </cell>
          <cell r="L27">
            <v>1500</v>
          </cell>
        </row>
        <row r="31">
          <cell r="K31">
            <v>19.8</v>
          </cell>
          <cell r="L31">
            <v>14.3</v>
          </cell>
        </row>
        <row r="33">
          <cell r="K33">
            <v>7285.28078</v>
          </cell>
          <cell r="L33">
            <v>4503.75328</v>
          </cell>
        </row>
        <row r="38">
          <cell r="K38">
            <v>156.6387</v>
          </cell>
          <cell r="L38">
            <v>157.54787</v>
          </cell>
        </row>
        <row r="61">
          <cell r="K61">
            <v>11.57</v>
          </cell>
        </row>
        <row r="64">
          <cell r="K64">
            <v>60</v>
          </cell>
        </row>
        <row r="68">
          <cell r="K68">
            <v>200</v>
          </cell>
          <cell r="L68">
            <v>200</v>
          </cell>
        </row>
        <row r="77">
          <cell r="K77">
            <v>100</v>
          </cell>
          <cell r="L77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.1"/>
    </sheetNames>
    <sheetDataSet>
      <sheetData sheetId="0">
        <row r="87">
          <cell r="O87">
            <v>560</v>
          </cell>
          <cell r="R87">
            <v>560</v>
          </cell>
        </row>
        <row r="105">
          <cell r="O105">
            <v>60</v>
          </cell>
          <cell r="R105">
            <v>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18">
          <cell r="P18">
            <v>64.638</v>
          </cell>
        </row>
        <row r="61">
          <cell r="P61">
            <v>11.27447</v>
          </cell>
        </row>
        <row r="63">
          <cell r="P63">
            <v>11.27447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.1"/>
    </sheetNames>
    <sheetDataSet>
      <sheetData sheetId="0">
        <row r="16">
          <cell r="P16">
            <v>2113</v>
          </cell>
          <cell r="S16">
            <v>2078</v>
          </cell>
        </row>
        <row r="18">
          <cell r="P18">
            <v>76.511</v>
          </cell>
          <cell r="S18">
            <v>31.319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</sheetNames>
    <sheetDataSet>
      <sheetData sheetId="0">
        <row r="75">
          <cell r="P75">
            <v>26.4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65"/>
  <sheetViews>
    <sheetView tabSelected="1" view="pageBreakPreview" zoomScale="75" zoomScaleNormal="75" zoomScaleSheetLayoutView="75" workbookViewId="0" topLeftCell="A1">
      <selection activeCell="M4" sqref="M4:N4"/>
    </sheetView>
  </sheetViews>
  <sheetFormatPr defaultColWidth="9.00390625" defaultRowHeight="12.75"/>
  <cols>
    <col min="1" max="1" width="5.375" style="1" customWidth="1"/>
    <col min="2" max="2" width="42.125" style="39" customWidth="1"/>
    <col min="3" max="3" width="28.00390625" style="45" customWidth="1"/>
    <col min="4" max="4" width="10.875" style="3" customWidth="1"/>
    <col min="5" max="5" width="13.25390625" style="3" customWidth="1"/>
    <col min="6" max="6" width="10.625" style="4" customWidth="1"/>
    <col min="7" max="7" width="14.625" style="5" customWidth="1"/>
    <col min="8" max="8" width="16.375" style="3" customWidth="1"/>
    <col min="9" max="9" width="9.125" style="3" customWidth="1"/>
    <col min="10" max="12" width="16.00390625" style="3" customWidth="1"/>
    <col min="13" max="13" width="15.625" style="3" customWidth="1"/>
    <col min="14" max="14" width="16.125" style="3" customWidth="1"/>
    <col min="15" max="15" width="15.75390625" style="3" bestFit="1" customWidth="1"/>
    <col min="16" max="17" width="12.125" style="3" bestFit="1" customWidth="1"/>
    <col min="18" max="16384" width="9.125" style="3" customWidth="1"/>
  </cols>
  <sheetData>
    <row r="1" spans="2:14" ht="13.5" customHeight="1">
      <c r="B1" s="2"/>
      <c r="J1" s="40"/>
      <c r="K1" s="40"/>
      <c r="L1" s="40"/>
      <c r="M1" s="40" t="s">
        <v>80</v>
      </c>
      <c r="N1" s="40"/>
    </row>
    <row r="2" spans="2:14" ht="14.25" customHeight="1">
      <c r="B2" s="2"/>
      <c r="J2" s="41"/>
      <c r="K2" s="41"/>
      <c r="L2" s="41"/>
      <c r="M2" s="74" t="s">
        <v>51</v>
      </c>
      <c r="N2" s="74"/>
    </row>
    <row r="3" spans="2:14" ht="13.5" customHeight="1">
      <c r="B3" s="2"/>
      <c r="J3" s="40"/>
      <c r="K3" s="40"/>
      <c r="L3" s="40"/>
      <c r="M3" s="75" t="s">
        <v>1</v>
      </c>
      <c r="N3" s="75"/>
    </row>
    <row r="4" spans="2:14" ht="13.5" customHeight="1">
      <c r="B4" s="2"/>
      <c r="J4" s="40"/>
      <c r="K4" s="40"/>
      <c r="L4" s="40"/>
      <c r="M4" s="75" t="s">
        <v>81</v>
      </c>
      <c r="N4" s="75"/>
    </row>
    <row r="5" spans="2:14" ht="13.5" customHeight="1">
      <c r="B5" s="2"/>
      <c r="J5" s="40"/>
      <c r="K5" s="40"/>
      <c r="L5" s="40"/>
      <c r="M5" s="6"/>
      <c r="N5" s="6"/>
    </row>
    <row r="6" spans="2:14" ht="13.5" customHeight="1">
      <c r="B6" s="2"/>
      <c r="J6" s="40"/>
      <c r="K6" s="40"/>
      <c r="L6" s="40"/>
      <c r="M6" s="40" t="s">
        <v>48</v>
      </c>
      <c r="N6" s="40"/>
    </row>
    <row r="7" spans="2:14" ht="13.5" customHeight="1">
      <c r="B7" s="2"/>
      <c r="J7" s="41"/>
      <c r="K7" s="41"/>
      <c r="L7" s="41"/>
      <c r="M7" s="74" t="s">
        <v>51</v>
      </c>
      <c r="N7" s="74"/>
    </row>
    <row r="8" spans="2:14" ht="13.5" customHeight="1">
      <c r="B8" s="2"/>
      <c r="J8" s="40"/>
      <c r="K8" s="40"/>
      <c r="L8" s="40"/>
      <c r="M8" s="75" t="s">
        <v>1</v>
      </c>
      <c r="N8" s="75"/>
    </row>
    <row r="9" spans="2:14" ht="13.5" customHeight="1">
      <c r="B9" s="2"/>
      <c r="J9" s="40"/>
      <c r="K9" s="40"/>
      <c r="L9" s="40"/>
      <c r="M9" s="75" t="s">
        <v>78</v>
      </c>
      <c r="N9" s="75"/>
    </row>
    <row r="10" spans="1:14" s="7" customFormat="1" ht="18" customHeight="1">
      <c r="A10" s="105" t="s">
        <v>50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7" s="11" customFormat="1" ht="12.75">
      <c r="A11" s="8"/>
      <c r="B11" s="9"/>
      <c r="C11" s="46"/>
      <c r="D11" s="10"/>
      <c r="E11" s="10"/>
      <c r="F11" s="104"/>
      <c r="G11" s="104"/>
    </row>
    <row r="12" spans="1:14" s="12" customFormat="1" ht="41.25" customHeight="1">
      <c r="A12" s="51" t="s">
        <v>2</v>
      </c>
      <c r="B12" s="51" t="s">
        <v>3</v>
      </c>
      <c r="C12" s="52" t="s">
        <v>4</v>
      </c>
      <c r="D12" s="99" t="s">
        <v>5</v>
      </c>
      <c r="E12" s="99"/>
      <c r="F12" s="53" t="s">
        <v>6</v>
      </c>
      <c r="G12" s="54" t="s">
        <v>7</v>
      </c>
      <c r="H12" s="55" t="s">
        <v>8</v>
      </c>
      <c r="I12" s="55" t="s">
        <v>9</v>
      </c>
      <c r="J12" s="50" t="s">
        <v>59</v>
      </c>
      <c r="K12" s="50" t="s">
        <v>60</v>
      </c>
      <c r="L12" s="50" t="s">
        <v>61</v>
      </c>
      <c r="M12" s="50" t="s">
        <v>62</v>
      </c>
      <c r="N12" s="50" t="s">
        <v>63</v>
      </c>
    </row>
    <row r="13" spans="1:14" s="13" customFormat="1" ht="18.75" customHeight="1">
      <c r="A13" s="82">
        <v>1</v>
      </c>
      <c r="B13" s="77" t="s">
        <v>35</v>
      </c>
      <c r="C13" s="77" t="s">
        <v>10</v>
      </c>
      <c r="D13" s="73" t="s">
        <v>11</v>
      </c>
      <c r="E13" s="73" t="s">
        <v>13</v>
      </c>
      <c r="F13" s="98" t="s">
        <v>14</v>
      </c>
      <c r="G13" s="73" t="s">
        <v>15</v>
      </c>
      <c r="H13" s="90" t="s">
        <v>29</v>
      </c>
      <c r="I13" s="78">
        <v>240</v>
      </c>
      <c r="J13" s="83">
        <v>2560</v>
      </c>
      <c r="K13" s="76">
        <v>106.50347</v>
      </c>
      <c r="L13" s="76">
        <f>J13+K13</f>
        <v>2666.50347</v>
      </c>
      <c r="M13" s="76">
        <f>'[3]приложение 10.1'!$K$11</f>
        <v>2500</v>
      </c>
      <c r="N13" s="76">
        <f>'[3]приложение 10.1'!$L$11</f>
        <v>3000</v>
      </c>
    </row>
    <row r="14" spans="1:14" s="13" customFormat="1" ht="19.5" customHeight="1">
      <c r="A14" s="82"/>
      <c r="B14" s="77"/>
      <c r="C14" s="77"/>
      <c r="D14" s="73"/>
      <c r="E14" s="73"/>
      <c r="F14" s="98"/>
      <c r="G14" s="73"/>
      <c r="H14" s="90"/>
      <c r="I14" s="78"/>
      <c r="J14" s="84"/>
      <c r="K14" s="76"/>
      <c r="L14" s="76"/>
      <c r="M14" s="76"/>
      <c r="N14" s="76"/>
    </row>
    <row r="15" spans="1:14" s="13" customFormat="1" ht="10.5" customHeight="1">
      <c r="A15" s="82"/>
      <c r="B15" s="77"/>
      <c r="C15" s="77"/>
      <c r="D15" s="73"/>
      <c r="E15" s="73"/>
      <c r="F15" s="98"/>
      <c r="G15" s="73"/>
      <c r="H15" s="90"/>
      <c r="I15" s="78"/>
      <c r="J15" s="85"/>
      <c r="K15" s="76"/>
      <c r="L15" s="76"/>
      <c r="M15" s="76"/>
      <c r="N15" s="76"/>
    </row>
    <row r="16" spans="1:14" s="13" customFormat="1" ht="19.5" customHeight="1">
      <c r="A16" s="101">
        <v>2</v>
      </c>
      <c r="B16" s="77" t="s">
        <v>36</v>
      </c>
      <c r="C16" s="77" t="s">
        <v>10</v>
      </c>
      <c r="D16" s="73" t="s">
        <v>11</v>
      </c>
      <c r="E16" s="42" t="s">
        <v>12</v>
      </c>
      <c r="F16" s="98" t="s">
        <v>18</v>
      </c>
      <c r="G16" s="73" t="s">
        <v>22</v>
      </c>
      <c r="H16" s="14" t="s">
        <v>25</v>
      </c>
      <c r="I16" s="78">
        <v>120</v>
      </c>
      <c r="J16" s="68">
        <f>'[5]приложение 9'!$P$61</f>
        <v>11.27447</v>
      </c>
      <c r="K16" s="44">
        <v>0</v>
      </c>
      <c r="L16" s="44">
        <f aca="true" t="shared" si="0" ref="L16:L51">J16+K16</f>
        <v>11.27447</v>
      </c>
      <c r="M16" s="44">
        <f>'[3]приложение 10.1'!$K$18</f>
        <v>11.26702</v>
      </c>
      <c r="N16" s="44">
        <v>11.28192</v>
      </c>
    </row>
    <row r="17" spans="1:14" s="13" customFormat="1" ht="22.5" customHeight="1">
      <c r="A17" s="101"/>
      <c r="B17" s="77"/>
      <c r="C17" s="77"/>
      <c r="D17" s="73"/>
      <c r="E17" s="73" t="s">
        <v>13</v>
      </c>
      <c r="F17" s="98"/>
      <c r="G17" s="73"/>
      <c r="H17" s="14" t="s">
        <v>26</v>
      </c>
      <c r="I17" s="78"/>
      <c r="J17" s="68">
        <f>'[5]приложение 9'!$P$63</f>
        <v>11.27447</v>
      </c>
      <c r="K17" s="44">
        <v>0</v>
      </c>
      <c r="L17" s="44">
        <f t="shared" si="0"/>
        <v>11.27447</v>
      </c>
      <c r="M17" s="44">
        <f>'[3]приложение 10.1'!$K$20</f>
        <v>11.26702</v>
      </c>
      <c r="N17" s="44">
        <f>'[3]приложение 10.1'!$L$20</f>
        <v>11.28192</v>
      </c>
    </row>
    <row r="18" spans="1:14" s="13" customFormat="1" ht="22.5" customHeight="1">
      <c r="A18" s="101"/>
      <c r="B18" s="77"/>
      <c r="C18" s="77"/>
      <c r="D18" s="73"/>
      <c r="E18" s="73"/>
      <c r="F18" s="98"/>
      <c r="G18" s="73"/>
      <c r="H18" s="14" t="s">
        <v>64</v>
      </c>
      <c r="I18" s="69">
        <v>240</v>
      </c>
      <c r="J18" s="68">
        <v>16</v>
      </c>
      <c r="K18" s="44">
        <v>-13.5265</v>
      </c>
      <c r="L18" s="44">
        <f t="shared" si="0"/>
        <v>2.4734999999999996</v>
      </c>
      <c r="M18" s="44">
        <v>0</v>
      </c>
      <c r="N18" s="44">
        <v>0</v>
      </c>
    </row>
    <row r="19" spans="1:14" s="13" customFormat="1" ht="21.75" customHeight="1">
      <c r="A19" s="101"/>
      <c r="B19" s="77"/>
      <c r="C19" s="77"/>
      <c r="D19" s="73"/>
      <c r="E19" s="73"/>
      <c r="F19" s="98"/>
      <c r="G19" s="73"/>
      <c r="H19" s="14" t="s">
        <v>46</v>
      </c>
      <c r="I19" s="86"/>
      <c r="J19" s="68">
        <v>435</v>
      </c>
      <c r="K19" s="44">
        <v>-88.166</v>
      </c>
      <c r="L19" s="44">
        <f t="shared" si="0"/>
        <v>346.834</v>
      </c>
      <c r="M19" s="44">
        <f>'[3]приложение 10.1'!$K$23</f>
        <v>300</v>
      </c>
      <c r="N19" s="44">
        <f>'[3]приложение 10.1'!$L$23</f>
        <v>300</v>
      </c>
    </row>
    <row r="20" spans="1:14" s="13" customFormat="1" ht="48" customHeight="1">
      <c r="A20" s="102">
        <v>3</v>
      </c>
      <c r="B20" s="71" t="s">
        <v>37</v>
      </c>
      <c r="C20" s="71" t="s">
        <v>21</v>
      </c>
      <c r="D20" s="69">
        <v>650</v>
      </c>
      <c r="E20" s="69" t="s">
        <v>13</v>
      </c>
      <c r="F20" s="95" t="s">
        <v>14</v>
      </c>
      <c r="G20" s="87" t="s">
        <v>20</v>
      </c>
      <c r="H20" s="16" t="s">
        <v>23</v>
      </c>
      <c r="I20" s="86"/>
      <c r="J20" s="56">
        <v>1440.272</v>
      </c>
      <c r="K20" s="56">
        <v>-397.17347</v>
      </c>
      <c r="L20" s="44">
        <f t="shared" si="0"/>
        <v>1043.09853</v>
      </c>
      <c r="M20" s="56">
        <f>'[3]приложение 10.1'!$K$27</f>
        <v>1700</v>
      </c>
      <c r="N20" s="56">
        <f>'[3]приложение 10.1'!$L$27</f>
        <v>1500</v>
      </c>
    </row>
    <row r="21" spans="1:14" s="13" customFormat="1" ht="42" customHeight="1">
      <c r="A21" s="103"/>
      <c r="B21" s="72"/>
      <c r="C21" s="72"/>
      <c r="D21" s="70"/>
      <c r="E21" s="70"/>
      <c r="F21" s="97"/>
      <c r="G21" s="89"/>
      <c r="H21" s="16" t="s">
        <v>65</v>
      </c>
      <c r="I21" s="86"/>
      <c r="J21" s="56">
        <v>458.038</v>
      </c>
      <c r="K21" s="56">
        <v>0</v>
      </c>
      <c r="L21" s="44">
        <f t="shared" si="0"/>
        <v>458.038</v>
      </c>
      <c r="M21" s="56">
        <v>0</v>
      </c>
      <c r="N21" s="56">
        <v>0</v>
      </c>
    </row>
    <row r="22" spans="1:14" s="13" customFormat="1" ht="17.25" customHeight="1">
      <c r="A22" s="100">
        <v>4</v>
      </c>
      <c r="B22" s="77" t="s">
        <v>47</v>
      </c>
      <c r="C22" s="77" t="s">
        <v>10</v>
      </c>
      <c r="D22" s="73" t="s">
        <v>11</v>
      </c>
      <c r="E22" s="42" t="s">
        <v>12</v>
      </c>
      <c r="F22" s="43" t="s">
        <v>14</v>
      </c>
      <c r="G22" s="42" t="s">
        <v>16</v>
      </c>
      <c r="H22" s="14" t="s">
        <v>49</v>
      </c>
      <c r="I22" s="86"/>
      <c r="J22" s="44">
        <f>'[7]приложение 2'!$P$75</f>
        <v>26.4</v>
      </c>
      <c r="K22" s="44">
        <v>0</v>
      </c>
      <c r="L22" s="44">
        <f t="shared" si="0"/>
        <v>26.4</v>
      </c>
      <c r="M22" s="44">
        <f>'[3]приложение 10.1'!$K$31</f>
        <v>19.8</v>
      </c>
      <c r="N22" s="44">
        <f>'[3]приложение 10.1'!$L$31</f>
        <v>14.3</v>
      </c>
    </row>
    <row r="23" spans="1:14" s="13" customFormat="1" ht="15.75" customHeight="1">
      <c r="A23" s="100"/>
      <c r="B23" s="77"/>
      <c r="C23" s="77"/>
      <c r="D23" s="73"/>
      <c r="E23" s="42" t="s">
        <v>13</v>
      </c>
      <c r="F23" s="95" t="s">
        <v>16</v>
      </c>
      <c r="G23" s="87" t="s">
        <v>18</v>
      </c>
      <c r="H23" s="14" t="s">
        <v>79</v>
      </c>
      <c r="I23" s="86"/>
      <c r="J23" s="68">
        <v>0</v>
      </c>
      <c r="K23" s="44">
        <v>1197.5</v>
      </c>
      <c r="L23" s="44">
        <f>J23+K23</f>
        <v>1197.5</v>
      </c>
      <c r="M23" s="44">
        <f>'[3]приложение 10.1'!$K$33</f>
        <v>7285.28078</v>
      </c>
      <c r="N23" s="44">
        <f>'[3]приложение 10.1'!$L$33</f>
        <v>4503.75328</v>
      </c>
    </row>
    <row r="24" spans="1:14" s="13" customFormat="1" ht="15.75" customHeight="1">
      <c r="A24" s="100"/>
      <c r="B24" s="77"/>
      <c r="C24" s="77"/>
      <c r="D24" s="73"/>
      <c r="E24" s="42" t="s">
        <v>13</v>
      </c>
      <c r="F24" s="96"/>
      <c r="G24" s="88"/>
      <c r="H24" s="14" t="s">
        <v>24</v>
      </c>
      <c r="I24" s="86"/>
      <c r="J24" s="68">
        <v>2902.94669</v>
      </c>
      <c r="K24" s="44">
        <v>-673.5</v>
      </c>
      <c r="L24" s="44">
        <f t="shared" si="0"/>
        <v>2229.44669</v>
      </c>
      <c r="M24" s="44">
        <f>'[3]приложение 10.1'!$K$33</f>
        <v>7285.28078</v>
      </c>
      <c r="N24" s="44">
        <f>'[3]приложение 10.1'!$L$33</f>
        <v>4503.75328</v>
      </c>
    </row>
    <row r="25" spans="1:14" s="13" customFormat="1" ht="15.75" customHeight="1">
      <c r="A25" s="100"/>
      <c r="B25" s="77"/>
      <c r="C25" s="77"/>
      <c r="D25" s="73"/>
      <c r="E25" s="73" t="s">
        <v>13</v>
      </c>
      <c r="F25" s="96"/>
      <c r="G25" s="88"/>
      <c r="H25" s="14" t="s">
        <v>52</v>
      </c>
      <c r="I25" s="86"/>
      <c r="J25" s="68">
        <f>'[1]приложение 10'!$K$36</f>
        <v>581.464</v>
      </c>
      <c r="K25" s="44">
        <v>0</v>
      </c>
      <c r="L25" s="44">
        <f t="shared" si="0"/>
        <v>581.464</v>
      </c>
      <c r="M25" s="44">
        <v>0</v>
      </c>
      <c r="N25" s="44">
        <v>0</v>
      </c>
    </row>
    <row r="26" spans="1:14" s="13" customFormat="1" ht="15.75" customHeight="1">
      <c r="A26" s="100"/>
      <c r="B26" s="77"/>
      <c r="C26" s="77"/>
      <c r="D26" s="73"/>
      <c r="E26" s="73"/>
      <c r="F26" s="96"/>
      <c r="G26" s="88"/>
      <c r="H26" s="14" t="s">
        <v>53</v>
      </c>
      <c r="I26" s="86"/>
      <c r="J26" s="68">
        <f>'[1]приложение 10'!$K$38</f>
        <v>1116.81</v>
      </c>
      <c r="K26" s="44">
        <v>0</v>
      </c>
      <c r="L26" s="44">
        <f t="shared" si="0"/>
        <v>1116.81</v>
      </c>
      <c r="M26" s="44">
        <v>0</v>
      </c>
      <c r="N26" s="44">
        <v>0</v>
      </c>
    </row>
    <row r="27" spans="1:14" s="13" customFormat="1" ht="15.75" customHeight="1">
      <c r="A27" s="100"/>
      <c r="B27" s="77"/>
      <c r="C27" s="77"/>
      <c r="D27" s="73"/>
      <c r="E27" s="42" t="s">
        <v>57</v>
      </c>
      <c r="F27" s="96"/>
      <c r="G27" s="88"/>
      <c r="H27" s="79" t="s">
        <v>33</v>
      </c>
      <c r="I27" s="86"/>
      <c r="J27" s="68">
        <v>0</v>
      </c>
      <c r="K27" s="44">
        <v>0</v>
      </c>
      <c r="L27" s="44">
        <f t="shared" si="0"/>
        <v>0</v>
      </c>
      <c r="M27" s="44">
        <v>100.14829</v>
      </c>
      <c r="N27" s="44">
        <v>0</v>
      </c>
    </row>
    <row r="28" spans="1:14" s="13" customFormat="1" ht="15.75" customHeight="1">
      <c r="A28" s="100"/>
      <c r="B28" s="77"/>
      <c r="C28" s="77"/>
      <c r="D28" s="73"/>
      <c r="E28" s="42" t="s">
        <v>12</v>
      </c>
      <c r="F28" s="96"/>
      <c r="G28" s="88"/>
      <c r="H28" s="80"/>
      <c r="I28" s="86"/>
      <c r="J28" s="68">
        <v>0</v>
      </c>
      <c r="K28" s="44">
        <v>0</v>
      </c>
      <c r="L28" s="44">
        <f t="shared" si="0"/>
        <v>0</v>
      </c>
      <c r="M28" s="44">
        <f>'[3]приложение 10.1'!$K$38</f>
        <v>156.6387</v>
      </c>
      <c r="N28" s="44">
        <f>'[3]приложение 10.1'!$L$38</f>
        <v>157.54787</v>
      </c>
    </row>
    <row r="29" spans="1:14" s="13" customFormat="1" ht="13.5" customHeight="1">
      <c r="A29" s="100"/>
      <c r="B29" s="77"/>
      <c r="C29" s="77"/>
      <c r="D29" s="73"/>
      <c r="E29" s="42" t="s">
        <v>13</v>
      </c>
      <c r="F29" s="97"/>
      <c r="G29" s="89"/>
      <c r="H29" s="81"/>
      <c r="I29" s="70"/>
      <c r="J29" s="44">
        <v>0</v>
      </c>
      <c r="K29" s="44">
        <v>0</v>
      </c>
      <c r="L29" s="44">
        <f t="shared" si="0"/>
        <v>0</v>
      </c>
      <c r="M29" s="44">
        <f>'[2]Приложение 4.1'!$B$24</f>
        <v>54.20402</v>
      </c>
      <c r="N29" s="44">
        <f>'[2]Приложение 4.1'!$C$24</f>
        <v>54.20402</v>
      </c>
    </row>
    <row r="30" spans="1:15" s="13" customFormat="1" ht="16.5" customHeight="1">
      <c r="A30" s="92">
        <v>8</v>
      </c>
      <c r="B30" s="71" t="s">
        <v>34</v>
      </c>
      <c r="C30" s="71" t="s">
        <v>30</v>
      </c>
      <c r="D30" s="87" t="s">
        <v>11</v>
      </c>
      <c r="E30" s="87" t="s">
        <v>13</v>
      </c>
      <c r="F30" s="95" t="s">
        <v>17</v>
      </c>
      <c r="G30" s="87" t="s">
        <v>54</v>
      </c>
      <c r="H30" s="14" t="s">
        <v>55</v>
      </c>
      <c r="I30" s="69">
        <v>120</v>
      </c>
      <c r="J30" s="68">
        <v>2899.60656</v>
      </c>
      <c r="K30" s="44">
        <v>66</v>
      </c>
      <c r="L30" s="44">
        <f t="shared" si="0"/>
        <v>2965.60656</v>
      </c>
      <c r="M30" s="44">
        <f>'[6]приложение 9.1'!$P$16</f>
        <v>2113</v>
      </c>
      <c r="N30" s="44">
        <f>'[6]приложение 9.1'!$S$16</f>
        <v>2078</v>
      </c>
      <c r="O30" s="15"/>
    </row>
    <row r="31" spans="1:17" s="13" customFormat="1" ht="16.5" customHeight="1">
      <c r="A31" s="93"/>
      <c r="B31" s="94"/>
      <c r="C31" s="94"/>
      <c r="D31" s="88"/>
      <c r="E31" s="88"/>
      <c r="F31" s="96"/>
      <c r="G31" s="88"/>
      <c r="H31" s="14" t="s">
        <v>58</v>
      </c>
      <c r="I31" s="86"/>
      <c r="J31" s="68">
        <f>'[5]приложение 9'!$P$18</f>
        <v>64.638</v>
      </c>
      <c r="K31" s="44">
        <v>0</v>
      </c>
      <c r="L31" s="44">
        <f t="shared" si="0"/>
        <v>64.638</v>
      </c>
      <c r="M31" s="44">
        <f>'[6]приложение 9.1'!$P$18</f>
        <v>76.511</v>
      </c>
      <c r="N31" s="44">
        <f>'[6]приложение 9.1'!$S$18</f>
        <v>31.319</v>
      </c>
      <c r="O31" s="15"/>
      <c r="Q31" s="15"/>
    </row>
    <row r="32" spans="1:17" s="13" customFormat="1" ht="16.5" customHeight="1">
      <c r="A32" s="93"/>
      <c r="B32" s="94"/>
      <c r="C32" s="94"/>
      <c r="D32" s="88"/>
      <c r="E32" s="88"/>
      <c r="F32" s="96"/>
      <c r="G32" s="89"/>
      <c r="H32" s="14" t="s">
        <v>77</v>
      </c>
      <c r="I32" s="86"/>
      <c r="J32" s="68">
        <v>19.0448</v>
      </c>
      <c r="K32" s="44">
        <v>0</v>
      </c>
      <c r="L32" s="44">
        <f t="shared" si="0"/>
        <v>19.0448</v>
      </c>
      <c r="M32" s="44"/>
      <c r="N32" s="44"/>
      <c r="O32" s="15"/>
      <c r="Q32" s="15"/>
    </row>
    <row r="33" spans="1:15" s="13" customFormat="1" ht="16.5" customHeight="1">
      <c r="A33" s="93"/>
      <c r="B33" s="94"/>
      <c r="C33" s="94"/>
      <c r="D33" s="88"/>
      <c r="E33" s="88"/>
      <c r="F33" s="96"/>
      <c r="G33" s="87" t="s">
        <v>14</v>
      </c>
      <c r="H33" s="14" t="s">
        <v>41</v>
      </c>
      <c r="I33" s="86"/>
      <c r="J33" s="68">
        <v>8175.73055</v>
      </c>
      <c r="K33" s="44">
        <v>-49.779</v>
      </c>
      <c r="L33" s="44">
        <f t="shared" si="0"/>
        <v>8125.95155</v>
      </c>
      <c r="M33" s="44">
        <v>6949.5</v>
      </c>
      <c r="N33" s="44">
        <v>7220.65</v>
      </c>
      <c r="O33" s="15"/>
    </row>
    <row r="34" spans="1:17" s="13" customFormat="1" ht="16.5" customHeight="1">
      <c r="A34" s="93"/>
      <c r="B34" s="94"/>
      <c r="C34" s="94"/>
      <c r="D34" s="88"/>
      <c r="E34" s="88"/>
      <c r="F34" s="96"/>
      <c r="G34" s="88"/>
      <c r="H34" s="14" t="s">
        <v>58</v>
      </c>
      <c r="I34" s="86"/>
      <c r="J34" s="68">
        <v>387.835</v>
      </c>
      <c r="K34" s="44">
        <v>0</v>
      </c>
      <c r="L34" s="44">
        <f t="shared" si="0"/>
        <v>387.835</v>
      </c>
      <c r="M34" s="44">
        <v>459.066</v>
      </c>
      <c r="N34" s="44">
        <v>187.914</v>
      </c>
      <c r="O34" s="15"/>
      <c r="Q34" s="15"/>
    </row>
    <row r="35" spans="1:17" s="13" customFormat="1" ht="16.5" customHeight="1">
      <c r="A35" s="93"/>
      <c r="B35" s="94"/>
      <c r="C35" s="94"/>
      <c r="D35" s="88"/>
      <c r="E35" s="88"/>
      <c r="F35" s="96"/>
      <c r="G35" s="89"/>
      <c r="H35" s="14" t="s">
        <v>77</v>
      </c>
      <c r="I35" s="70"/>
      <c r="J35" s="68">
        <v>114.0552</v>
      </c>
      <c r="K35" s="44">
        <v>0</v>
      </c>
      <c r="L35" s="44">
        <f t="shared" si="0"/>
        <v>114.0552</v>
      </c>
      <c r="M35" s="44"/>
      <c r="N35" s="44"/>
      <c r="O35" s="15"/>
      <c r="Q35" s="15"/>
    </row>
    <row r="36" spans="1:15" s="13" customFormat="1" ht="17.25" customHeight="1">
      <c r="A36" s="93"/>
      <c r="B36" s="94"/>
      <c r="C36" s="94"/>
      <c r="D36" s="88"/>
      <c r="E36" s="88"/>
      <c r="F36" s="96"/>
      <c r="G36" s="73" t="s">
        <v>32</v>
      </c>
      <c r="H36" s="14" t="s">
        <v>42</v>
      </c>
      <c r="I36" s="16">
        <v>240</v>
      </c>
      <c r="J36" s="68">
        <v>15.8</v>
      </c>
      <c r="K36" s="44">
        <v>0</v>
      </c>
      <c r="L36" s="44">
        <f t="shared" si="0"/>
        <v>15.8</v>
      </c>
      <c r="M36" s="44">
        <v>16</v>
      </c>
      <c r="N36" s="44">
        <v>16</v>
      </c>
      <c r="O36" s="15"/>
    </row>
    <row r="37" spans="1:17" s="13" customFormat="1" ht="17.25" customHeight="1">
      <c r="A37" s="93"/>
      <c r="B37" s="94"/>
      <c r="C37" s="94"/>
      <c r="D37" s="88"/>
      <c r="E37" s="88"/>
      <c r="F37" s="96"/>
      <c r="G37" s="73"/>
      <c r="H37" s="14" t="s">
        <v>58</v>
      </c>
      <c r="I37" s="78">
        <v>110</v>
      </c>
      <c r="J37" s="68">
        <v>1066.527</v>
      </c>
      <c r="K37" s="44">
        <v>0</v>
      </c>
      <c r="L37" s="44">
        <f t="shared" si="0"/>
        <v>1066.527</v>
      </c>
      <c r="M37" s="44">
        <v>1262.423</v>
      </c>
      <c r="N37" s="44">
        <v>516.767</v>
      </c>
      <c r="O37" s="15"/>
      <c r="Q37" s="15"/>
    </row>
    <row r="38" spans="1:15" s="13" customFormat="1" ht="17.25" customHeight="1">
      <c r="A38" s="93"/>
      <c r="B38" s="94"/>
      <c r="C38" s="94"/>
      <c r="D38" s="88"/>
      <c r="E38" s="88"/>
      <c r="F38" s="96"/>
      <c r="G38" s="73"/>
      <c r="H38" s="79" t="s">
        <v>43</v>
      </c>
      <c r="I38" s="78"/>
      <c r="J38" s="68">
        <v>11430.97183</v>
      </c>
      <c r="K38" s="44">
        <v>462.565</v>
      </c>
      <c r="L38" s="44">
        <f t="shared" si="0"/>
        <v>11893.536830000001</v>
      </c>
      <c r="M38" s="44">
        <v>10119</v>
      </c>
      <c r="N38" s="44">
        <v>10119</v>
      </c>
      <c r="O38" s="15"/>
    </row>
    <row r="39" spans="1:15" s="13" customFormat="1" ht="17.25" customHeight="1">
      <c r="A39" s="93"/>
      <c r="B39" s="94"/>
      <c r="C39" s="94"/>
      <c r="D39" s="88"/>
      <c r="E39" s="88"/>
      <c r="F39" s="96"/>
      <c r="G39" s="73"/>
      <c r="H39" s="80"/>
      <c r="I39" s="16">
        <v>240</v>
      </c>
      <c r="J39" s="68">
        <v>3830.00567</v>
      </c>
      <c r="K39" s="44">
        <v>-608.386</v>
      </c>
      <c r="L39" s="44">
        <f t="shared" si="0"/>
        <v>3221.61967</v>
      </c>
      <c r="M39" s="44">
        <v>2555</v>
      </c>
      <c r="N39" s="44">
        <v>2555</v>
      </c>
      <c r="O39" s="15"/>
    </row>
    <row r="40" spans="1:16" s="13" customFormat="1" ht="17.25" customHeight="1">
      <c r="A40" s="93"/>
      <c r="B40" s="94"/>
      <c r="C40" s="94"/>
      <c r="D40" s="88"/>
      <c r="E40" s="88"/>
      <c r="F40" s="96"/>
      <c r="G40" s="73"/>
      <c r="H40" s="80"/>
      <c r="I40" s="16">
        <v>360</v>
      </c>
      <c r="J40" s="68">
        <v>30</v>
      </c>
      <c r="K40" s="44">
        <v>28</v>
      </c>
      <c r="L40" s="44">
        <f t="shared" si="0"/>
        <v>58</v>
      </c>
      <c r="M40" s="44">
        <v>6</v>
      </c>
      <c r="N40" s="44">
        <v>6</v>
      </c>
      <c r="O40" s="15"/>
      <c r="P40" s="15"/>
    </row>
    <row r="41" spans="1:15" s="13" customFormat="1" ht="17.25" customHeight="1">
      <c r="A41" s="93"/>
      <c r="B41" s="94"/>
      <c r="C41" s="94"/>
      <c r="D41" s="88"/>
      <c r="E41" s="88"/>
      <c r="F41" s="97"/>
      <c r="G41" s="73"/>
      <c r="H41" s="81"/>
      <c r="I41" s="16">
        <v>850</v>
      </c>
      <c r="J41" s="68">
        <v>17</v>
      </c>
      <c r="K41" s="44">
        <v>0</v>
      </c>
      <c r="L41" s="44">
        <f t="shared" si="0"/>
        <v>17</v>
      </c>
      <c r="M41" s="44">
        <v>17</v>
      </c>
      <c r="N41" s="44">
        <v>17</v>
      </c>
      <c r="O41" s="15"/>
    </row>
    <row r="42" spans="1:15" s="13" customFormat="1" ht="16.5" customHeight="1">
      <c r="A42" s="93"/>
      <c r="B42" s="94"/>
      <c r="C42" s="94"/>
      <c r="D42" s="88"/>
      <c r="E42" s="88"/>
      <c r="F42" s="98" t="s">
        <v>22</v>
      </c>
      <c r="G42" s="73" t="s">
        <v>18</v>
      </c>
      <c r="H42" s="14" t="s">
        <v>44</v>
      </c>
      <c r="I42" s="78">
        <v>540</v>
      </c>
      <c r="J42" s="44">
        <v>15186.83729</v>
      </c>
      <c r="K42" s="44">
        <v>0</v>
      </c>
      <c r="L42" s="44">
        <f t="shared" si="0"/>
        <v>15186.83729</v>
      </c>
      <c r="M42" s="44">
        <v>5248</v>
      </c>
      <c r="N42" s="44">
        <v>5248</v>
      </c>
      <c r="O42" s="15"/>
    </row>
    <row r="43" spans="1:15" s="13" customFormat="1" ht="16.5" customHeight="1">
      <c r="A43" s="93"/>
      <c r="B43" s="94"/>
      <c r="C43" s="94"/>
      <c r="D43" s="88"/>
      <c r="E43" s="88"/>
      <c r="F43" s="98"/>
      <c r="G43" s="73"/>
      <c r="H43" s="14" t="s">
        <v>56</v>
      </c>
      <c r="I43" s="78"/>
      <c r="J43" s="44">
        <v>11.57</v>
      </c>
      <c r="K43" s="44">
        <v>0</v>
      </c>
      <c r="L43" s="44">
        <f t="shared" si="0"/>
        <v>11.57</v>
      </c>
      <c r="M43" s="44">
        <f>'[3]приложение 10.1'!$K$61</f>
        <v>11.57</v>
      </c>
      <c r="N43" s="44">
        <v>0</v>
      </c>
      <c r="O43" s="15"/>
    </row>
    <row r="44" spans="1:15" s="13" customFormat="1" ht="17.25" customHeight="1">
      <c r="A44" s="93"/>
      <c r="B44" s="94"/>
      <c r="C44" s="94"/>
      <c r="D44" s="88"/>
      <c r="E44" s="88"/>
      <c r="F44" s="98" t="s">
        <v>19</v>
      </c>
      <c r="G44" s="73" t="s">
        <v>16</v>
      </c>
      <c r="H44" s="14" t="s">
        <v>43</v>
      </c>
      <c r="I44" s="69">
        <v>240</v>
      </c>
      <c r="J44" s="44">
        <v>40</v>
      </c>
      <c r="K44" s="44">
        <v>-33</v>
      </c>
      <c r="L44" s="44">
        <f t="shared" si="0"/>
        <v>7</v>
      </c>
      <c r="M44" s="44">
        <f>'[4]приложение 2.1'!$O$105</f>
        <v>60</v>
      </c>
      <c r="N44" s="44">
        <f>'[4]приложение 2.1'!$R$105</f>
        <v>60</v>
      </c>
      <c r="O44" s="15"/>
    </row>
    <row r="45" spans="1:14" s="13" customFormat="1" ht="16.5" customHeight="1">
      <c r="A45" s="93"/>
      <c r="B45" s="94"/>
      <c r="C45" s="94"/>
      <c r="D45" s="88"/>
      <c r="E45" s="88"/>
      <c r="F45" s="98"/>
      <c r="G45" s="73"/>
      <c r="H45" s="14" t="s">
        <v>45</v>
      </c>
      <c r="I45" s="86"/>
      <c r="J45" s="44">
        <v>120</v>
      </c>
      <c r="K45" s="44">
        <v>-67.011</v>
      </c>
      <c r="L45" s="44">
        <f t="shared" si="0"/>
        <v>52.989000000000004</v>
      </c>
      <c r="M45" s="44">
        <f>'[3]приложение 10.1'!$K$64</f>
        <v>60</v>
      </c>
      <c r="N45" s="44">
        <v>71.57</v>
      </c>
    </row>
    <row r="46" spans="1:14" s="13" customFormat="1" ht="46.5" customHeight="1">
      <c r="A46" s="57">
        <v>5</v>
      </c>
      <c r="B46" s="67" t="s">
        <v>38</v>
      </c>
      <c r="C46" s="47" t="s">
        <v>10</v>
      </c>
      <c r="D46" s="42" t="s">
        <v>11</v>
      </c>
      <c r="E46" s="42" t="s">
        <v>13</v>
      </c>
      <c r="F46" s="43" t="s">
        <v>19</v>
      </c>
      <c r="G46" s="42" t="s">
        <v>19</v>
      </c>
      <c r="H46" s="14" t="s">
        <v>28</v>
      </c>
      <c r="I46" s="86"/>
      <c r="J46" s="44">
        <v>150</v>
      </c>
      <c r="K46" s="44">
        <v>0</v>
      </c>
      <c r="L46" s="44">
        <f t="shared" si="0"/>
        <v>150</v>
      </c>
      <c r="M46" s="44">
        <f>'[3]приложение 10.1'!$K$68</f>
        <v>200</v>
      </c>
      <c r="N46" s="44">
        <f>'[3]приложение 10.1'!$L$68</f>
        <v>200</v>
      </c>
    </row>
    <row r="47" spans="1:14" s="13" customFormat="1" ht="18" customHeight="1">
      <c r="A47" s="91">
        <v>6</v>
      </c>
      <c r="B47" s="77" t="s">
        <v>39</v>
      </c>
      <c r="C47" s="77" t="s">
        <v>10</v>
      </c>
      <c r="D47" s="73" t="s">
        <v>11</v>
      </c>
      <c r="E47" s="73" t="s">
        <v>13</v>
      </c>
      <c r="F47" s="98" t="s">
        <v>17</v>
      </c>
      <c r="G47" s="73" t="s">
        <v>32</v>
      </c>
      <c r="H47" s="90" t="s">
        <v>27</v>
      </c>
      <c r="I47" s="70"/>
      <c r="J47" s="68">
        <v>49</v>
      </c>
      <c r="K47" s="44">
        <v>131</v>
      </c>
      <c r="L47" s="44">
        <f t="shared" si="0"/>
        <v>180</v>
      </c>
      <c r="M47" s="44">
        <v>100</v>
      </c>
      <c r="N47" s="44">
        <v>100</v>
      </c>
    </row>
    <row r="48" spans="1:14" s="13" customFormat="1" ht="17.25" customHeight="1">
      <c r="A48" s="91"/>
      <c r="B48" s="77"/>
      <c r="C48" s="77"/>
      <c r="D48" s="73"/>
      <c r="E48" s="73"/>
      <c r="F48" s="98"/>
      <c r="G48" s="73"/>
      <c r="H48" s="90"/>
      <c r="I48" s="16">
        <v>830</v>
      </c>
      <c r="J48" s="68">
        <v>0</v>
      </c>
      <c r="K48" s="44">
        <v>254</v>
      </c>
      <c r="L48" s="44">
        <f>J48+K48</f>
        <v>254</v>
      </c>
      <c r="M48" s="44">
        <v>135</v>
      </c>
      <c r="N48" s="44">
        <v>135</v>
      </c>
    </row>
    <row r="49" spans="1:14" s="13" customFormat="1" ht="17.25" customHeight="1">
      <c r="A49" s="91"/>
      <c r="B49" s="77"/>
      <c r="C49" s="77"/>
      <c r="D49" s="73"/>
      <c r="E49" s="73"/>
      <c r="F49" s="98"/>
      <c r="G49" s="73"/>
      <c r="H49" s="90"/>
      <c r="I49" s="16">
        <v>850</v>
      </c>
      <c r="J49" s="68">
        <v>274.22</v>
      </c>
      <c r="K49" s="44">
        <v>50</v>
      </c>
      <c r="L49" s="44">
        <f t="shared" si="0"/>
        <v>324.22</v>
      </c>
      <c r="M49" s="44">
        <v>135</v>
      </c>
      <c r="N49" s="44">
        <v>135</v>
      </c>
    </row>
    <row r="50" spans="1:14" s="13" customFormat="1" ht="15" customHeight="1">
      <c r="A50" s="91"/>
      <c r="B50" s="77"/>
      <c r="C50" s="77"/>
      <c r="D50" s="73"/>
      <c r="E50" s="73"/>
      <c r="F50" s="43" t="s">
        <v>16</v>
      </c>
      <c r="G50" s="42" t="s">
        <v>17</v>
      </c>
      <c r="H50" s="90"/>
      <c r="I50" s="78">
        <v>240</v>
      </c>
      <c r="J50" s="44">
        <v>579</v>
      </c>
      <c r="K50" s="44">
        <v>261</v>
      </c>
      <c r="L50" s="44">
        <f t="shared" si="0"/>
        <v>840</v>
      </c>
      <c r="M50" s="44">
        <f>'[4]приложение 2.1'!$O$87</f>
        <v>560</v>
      </c>
      <c r="N50" s="44">
        <f>'[4]приложение 2.1'!$R$87</f>
        <v>560</v>
      </c>
    </row>
    <row r="51" spans="1:14" s="13" customFormat="1" ht="83.25" customHeight="1">
      <c r="A51" s="66">
        <v>7</v>
      </c>
      <c r="B51" s="67" t="s">
        <v>40</v>
      </c>
      <c r="C51" s="67" t="s">
        <v>10</v>
      </c>
      <c r="D51" s="42" t="s">
        <v>11</v>
      </c>
      <c r="E51" s="42" t="s">
        <v>13</v>
      </c>
      <c r="F51" s="43" t="s">
        <v>18</v>
      </c>
      <c r="G51" s="42" t="s">
        <v>20</v>
      </c>
      <c r="H51" s="14" t="s">
        <v>31</v>
      </c>
      <c r="I51" s="78"/>
      <c r="J51" s="44">
        <v>113</v>
      </c>
      <c r="K51" s="44">
        <v>-28.5265</v>
      </c>
      <c r="L51" s="44">
        <f t="shared" si="0"/>
        <v>84.4735</v>
      </c>
      <c r="M51" s="44">
        <f>'[3]приложение 10.1'!$K$77</f>
        <v>100</v>
      </c>
      <c r="N51" s="44">
        <f>'[3]приложение 10.1'!$L$77</f>
        <v>100</v>
      </c>
    </row>
    <row r="52" spans="1:15" s="22" customFormat="1" ht="27" customHeight="1">
      <c r="A52" s="16"/>
      <c r="B52" s="17" t="s">
        <v>0</v>
      </c>
      <c r="C52" s="47"/>
      <c r="D52" s="18"/>
      <c r="E52" s="18"/>
      <c r="F52" s="18"/>
      <c r="G52" s="19"/>
      <c r="H52" s="16"/>
      <c r="I52" s="16"/>
      <c r="J52" s="20">
        <f>SUM(J13:J51)</f>
        <v>54134.321529999994</v>
      </c>
      <c r="K52" s="20">
        <f>SUM(K13:K51)</f>
        <v>597.5000000000002</v>
      </c>
      <c r="L52" s="20">
        <f>SUM(L13:L51)</f>
        <v>54731.82153</v>
      </c>
      <c r="M52" s="20">
        <f>SUM(M13:M51)</f>
        <v>49606.95661</v>
      </c>
      <c r="N52" s="20">
        <f>SUM(N13:N51)</f>
        <v>43413.34228999999</v>
      </c>
      <c r="O52" s="21"/>
    </row>
    <row r="53" spans="2:7" s="22" customFormat="1" ht="12.75">
      <c r="B53" s="23"/>
      <c r="C53" s="48"/>
      <c r="D53" s="24"/>
      <c r="E53" s="24"/>
      <c r="F53" s="24"/>
      <c r="G53" s="25"/>
    </row>
    <row r="54" spans="1:7" ht="12.75">
      <c r="A54" s="26"/>
      <c r="B54" s="27"/>
      <c r="C54" s="49"/>
      <c r="D54" s="28"/>
      <c r="E54" s="27"/>
      <c r="F54" s="29"/>
      <c r="G54" s="30"/>
    </row>
    <row r="55" spans="1:7" ht="12.75">
      <c r="A55" s="26"/>
      <c r="B55" s="27"/>
      <c r="C55" s="49"/>
      <c r="D55" s="26"/>
      <c r="E55" s="27"/>
      <c r="F55" s="29"/>
      <c r="G55" s="25"/>
    </row>
    <row r="56" spans="1:7" ht="12.75">
      <c r="A56" s="31"/>
      <c r="B56" s="32"/>
      <c r="D56" s="31"/>
      <c r="E56" s="27"/>
      <c r="F56" s="29"/>
      <c r="G56" s="30"/>
    </row>
    <row r="57" spans="2:7" ht="12.75">
      <c r="B57" s="3"/>
      <c r="D57" s="31"/>
      <c r="E57" s="32"/>
      <c r="F57" s="33"/>
      <c r="G57" s="34"/>
    </row>
    <row r="58" spans="1:7" ht="12.75">
      <c r="A58" s="31"/>
      <c r="B58" s="3"/>
      <c r="D58" s="31"/>
      <c r="G58" s="34"/>
    </row>
    <row r="59" spans="1:7" ht="12.75">
      <c r="A59" s="31"/>
      <c r="B59" s="32"/>
      <c r="D59" s="31"/>
      <c r="G59" s="34"/>
    </row>
    <row r="60" spans="1:7" ht="12.75">
      <c r="A60" s="13"/>
      <c r="B60" s="32"/>
      <c r="D60" s="31"/>
      <c r="E60" s="32"/>
      <c r="F60" s="33"/>
      <c r="G60" s="34"/>
    </row>
    <row r="61" spans="2:7" ht="12.75">
      <c r="B61" s="2"/>
      <c r="D61" s="2"/>
      <c r="E61" s="32"/>
      <c r="F61" s="33"/>
      <c r="G61" s="34"/>
    </row>
    <row r="62" spans="2:7" ht="12.75">
      <c r="B62" s="2"/>
      <c r="D62" s="32"/>
      <c r="E62" s="32"/>
      <c r="F62" s="33"/>
      <c r="G62" s="34"/>
    </row>
    <row r="63" spans="2:7" ht="12.75">
      <c r="B63" s="2"/>
      <c r="D63" s="32"/>
      <c r="E63" s="32"/>
      <c r="F63" s="35"/>
      <c r="G63" s="34"/>
    </row>
    <row r="64" spans="2:7" ht="12.75">
      <c r="B64" s="36"/>
      <c r="D64" s="32"/>
      <c r="E64" s="32"/>
      <c r="F64" s="37"/>
      <c r="G64" s="34"/>
    </row>
    <row r="65" spans="2:7" ht="12.75">
      <c r="B65" s="36"/>
      <c r="G65" s="38"/>
    </row>
  </sheetData>
  <sheetProtection/>
  <mergeCells count="74">
    <mergeCell ref="G23:G29"/>
    <mergeCell ref="F23:F29"/>
    <mergeCell ref="I16:I17"/>
    <mergeCell ref="G16:G19"/>
    <mergeCell ref="F16:F19"/>
    <mergeCell ref="G13:G15"/>
    <mergeCell ref="D13:D15"/>
    <mergeCell ref="H13:H15"/>
    <mergeCell ref="D16:D19"/>
    <mergeCell ref="E17:E19"/>
    <mergeCell ref="M7:N7"/>
    <mergeCell ref="M8:N8"/>
    <mergeCell ref="M9:N9"/>
    <mergeCell ref="I13:I15"/>
    <mergeCell ref="F11:G11"/>
    <mergeCell ref="A10:N10"/>
    <mergeCell ref="D12:E12"/>
    <mergeCell ref="E13:E15"/>
    <mergeCell ref="C13:C15"/>
    <mergeCell ref="F13:F15"/>
    <mergeCell ref="A22:A29"/>
    <mergeCell ref="G42:G43"/>
    <mergeCell ref="F20:F21"/>
    <mergeCell ref="A16:A19"/>
    <mergeCell ref="A20:A21"/>
    <mergeCell ref="B16:B19"/>
    <mergeCell ref="B22:B29"/>
    <mergeCell ref="F30:F41"/>
    <mergeCell ref="F47:F49"/>
    <mergeCell ref="F44:F45"/>
    <mergeCell ref="D47:D50"/>
    <mergeCell ref="E47:E50"/>
    <mergeCell ref="F42:F43"/>
    <mergeCell ref="C30:C45"/>
    <mergeCell ref="I50:I51"/>
    <mergeCell ref="G47:G49"/>
    <mergeCell ref="H47:H50"/>
    <mergeCell ref="D30:D45"/>
    <mergeCell ref="E30:E45"/>
    <mergeCell ref="A47:A50"/>
    <mergeCell ref="B47:B50"/>
    <mergeCell ref="C47:C50"/>
    <mergeCell ref="A30:A45"/>
    <mergeCell ref="B30:B45"/>
    <mergeCell ref="A13:A15"/>
    <mergeCell ref="B13:B15"/>
    <mergeCell ref="J13:J15"/>
    <mergeCell ref="B20:B21"/>
    <mergeCell ref="C22:C29"/>
    <mergeCell ref="I44:I47"/>
    <mergeCell ref="I37:I38"/>
    <mergeCell ref="I18:I29"/>
    <mergeCell ref="G44:G45"/>
    <mergeCell ref="G30:G32"/>
    <mergeCell ref="C16:C19"/>
    <mergeCell ref="N13:N15"/>
    <mergeCell ref="I42:I43"/>
    <mergeCell ref="G36:G41"/>
    <mergeCell ref="H27:H29"/>
    <mergeCell ref="M13:M15"/>
    <mergeCell ref="G33:G35"/>
    <mergeCell ref="I30:I35"/>
    <mergeCell ref="G20:G21"/>
    <mergeCell ref="H38:H41"/>
    <mergeCell ref="E20:E21"/>
    <mergeCell ref="D20:D21"/>
    <mergeCell ref="C20:C21"/>
    <mergeCell ref="D22:D29"/>
    <mergeCell ref="E25:E26"/>
    <mergeCell ref="M2:N2"/>
    <mergeCell ref="M3:N3"/>
    <mergeCell ref="M4:N4"/>
    <mergeCell ref="K13:K15"/>
    <mergeCell ref="L13:L15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15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15.375" style="0" bestFit="1" customWidth="1"/>
    <col min="3" max="3" width="13.625" style="0" bestFit="1" customWidth="1"/>
    <col min="4" max="4" width="12.75390625" style="0" bestFit="1" customWidth="1"/>
    <col min="5" max="5" width="13.00390625" style="0" customWidth="1"/>
    <col min="6" max="6" width="14.75390625" style="0" customWidth="1"/>
    <col min="7" max="7" width="17.00390625" style="0" customWidth="1"/>
    <col min="8" max="8" width="12.75390625" style="0" bestFit="1" customWidth="1"/>
    <col min="9" max="9" width="12.875" style="0" customWidth="1"/>
  </cols>
  <sheetData>
    <row r="4" ht="13.5" thickBot="1"/>
    <row r="5" spans="2:9" ht="13.5" thickBot="1">
      <c r="B5" s="59">
        <f>SUM(C5:I5)</f>
        <v>85277.04835999999</v>
      </c>
      <c r="C5" s="60">
        <v>42067.08106</v>
      </c>
      <c r="D5" s="61">
        <v>43209.9673</v>
      </c>
      <c r="E5" s="61" t="s">
        <v>66</v>
      </c>
      <c r="F5" s="61" t="s">
        <v>67</v>
      </c>
      <c r="G5" s="61" t="s">
        <v>68</v>
      </c>
      <c r="H5" s="61" t="s">
        <v>69</v>
      </c>
      <c r="I5" s="61" t="s">
        <v>70</v>
      </c>
    </row>
    <row r="6" spans="2:9" ht="13.5" thickBot="1">
      <c r="B6" s="59">
        <f>SUM(C6:I6)</f>
        <v>0</v>
      </c>
      <c r="C6" s="62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</row>
    <row r="7" spans="2:9" ht="13.5" thickBot="1">
      <c r="B7" s="59">
        <f>SUM(C7:I7)</f>
        <v>32.3641</v>
      </c>
      <c r="C7" s="62">
        <v>0</v>
      </c>
      <c r="D7" s="63">
        <v>0</v>
      </c>
      <c r="E7" s="63">
        <v>32.3641</v>
      </c>
      <c r="F7" s="63">
        <v>0</v>
      </c>
      <c r="G7" s="63">
        <v>0</v>
      </c>
      <c r="H7" s="63">
        <v>0</v>
      </c>
      <c r="I7" s="63">
        <v>0</v>
      </c>
    </row>
    <row r="8" spans="2:9" ht="13.5" thickBot="1">
      <c r="B8" s="59">
        <f>SUM(C8:I8)</f>
        <v>3694.8825699999998</v>
      </c>
      <c r="C8" s="62">
        <v>49.2</v>
      </c>
      <c r="D8" s="63">
        <v>0</v>
      </c>
      <c r="E8" s="63">
        <v>282.793</v>
      </c>
      <c r="F8" s="63">
        <v>828.88957</v>
      </c>
      <c r="G8" s="63" t="s">
        <v>71</v>
      </c>
      <c r="H8" s="63">
        <v>1798</v>
      </c>
      <c r="I8" s="63">
        <v>736</v>
      </c>
    </row>
    <row r="9" spans="2:9" ht="13.5" thickBot="1">
      <c r="B9" s="59">
        <f>SUM(C9:I9)</f>
        <v>85227.84836</v>
      </c>
      <c r="C9" s="62">
        <v>42017.88106</v>
      </c>
      <c r="D9" s="64">
        <v>43209.9673</v>
      </c>
      <c r="E9" s="63" t="s">
        <v>72</v>
      </c>
      <c r="F9" s="63" t="s">
        <v>73</v>
      </c>
      <c r="G9" s="63" t="s">
        <v>74</v>
      </c>
      <c r="H9" s="63" t="s">
        <v>75</v>
      </c>
      <c r="I9" s="63" t="s">
        <v>76</v>
      </c>
    </row>
    <row r="11" spans="2:9" ht="12.75">
      <c r="B11" s="58">
        <f>SUM(C11:I11)</f>
        <v>267109284.22</v>
      </c>
      <c r="C11" s="65">
        <v>42017881.06</v>
      </c>
      <c r="D11" s="58">
        <v>43209967.3</v>
      </c>
      <c r="E11" s="58">
        <v>46232245.35</v>
      </c>
      <c r="F11" s="58">
        <v>43297115.28</v>
      </c>
      <c r="G11" s="58">
        <v>37805785.23</v>
      </c>
      <c r="H11" s="58">
        <v>27155070</v>
      </c>
      <c r="I11" s="58">
        <v>27391220</v>
      </c>
    </row>
    <row r="12" ht="12.75">
      <c r="B12" s="58">
        <v>5213882.57</v>
      </c>
    </row>
    <row r="13" ht="12.75">
      <c r="B13" s="58">
        <v>32364.1</v>
      </c>
    </row>
    <row r="14" ht="12.75">
      <c r="B14" s="58"/>
    </row>
    <row r="15" ht="12.75">
      <c r="B15" s="58">
        <f>SUM(B11:B13)</f>
        <v>272355530.89000005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Рослова </cp:lastModifiedBy>
  <cp:lastPrinted>2023-12-26T12:44:50Z</cp:lastPrinted>
  <dcterms:created xsi:type="dcterms:W3CDTF">2004-06-18T05:29:07Z</dcterms:created>
  <dcterms:modified xsi:type="dcterms:W3CDTF">2023-12-26T12:45:26Z</dcterms:modified>
  <cp:category/>
  <cp:version/>
  <cp:contentType/>
  <cp:contentStatus/>
</cp:coreProperties>
</file>