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671" activeTab="0"/>
  </bookViews>
  <sheets>
    <sheet name="приложение  7" sheetId="1" r:id="rId1"/>
  </sheets>
  <externalReferences>
    <externalReference r:id="rId4"/>
    <externalReference r:id="rId5"/>
  </externalReferences>
  <definedNames>
    <definedName name="воврат">#REF!</definedName>
    <definedName name="_xlnm.Print_Area" localSheetId="0">'приложение  7'!$A$1:$R$50</definedName>
  </definedNames>
  <calcPr fullCalcOnLoad="1"/>
</workbook>
</file>

<file path=xl/sharedStrings.xml><?xml version="1.0" encoding="utf-8"?>
<sst xmlns="http://schemas.openxmlformats.org/spreadsheetml/2006/main" count="118" uniqueCount="73">
  <si>
    <t>Всего:</t>
  </si>
  <si>
    <t>сельского поселения Сентябрьский</t>
  </si>
  <si>
    <t>№ п.п.</t>
  </si>
  <si>
    <t>Наименование</t>
  </si>
  <si>
    <t>Исполнитель программы</t>
  </si>
  <si>
    <t>Ведомство</t>
  </si>
  <si>
    <t>Раздел</t>
  </si>
  <si>
    <t>Подраздел</t>
  </si>
  <si>
    <t>Целевая статья</t>
  </si>
  <si>
    <t>КВР</t>
  </si>
  <si>
    <t>МУ «Администрация поселения Сентябрьский»</t>
  </si>
  <si>
    <t>650</t>
  </si>
  <si>
    <t>ОБ</t>
  </si>
  <si>
    <t>МБ</t>
  </si>
  <si>
    <t>04</t>
  </si>
  <si>
    <t>09</t>
  </si>
  <si>
    <t>05</t>
  </si>
  <si>
    <t>01</t>
  </si>
  <si>
    <t>03</t>
  </si>
  <si>
    <t>07</t>
  </si>
  <si>
    <t>10</t>
  </si>
  <si>
    <t>МКУ «Управление по делам администрации»</t>
  </si>
  <si>
    <t>14</t>
  </si>
  <si>
    <t>04.0.01.99990</t>
  </si>
  <si>
    <t>05.0.02.99990</t>
  </si>
  <si>
    <t>03.0.01.82300</t>
  </si>
  <si>
    <t>03.0.01.S2300</t>
  </si>
  <si>
    <t>08.0.01.99990</t>
  </si>
  <si>
    <t>07.0.01.99990</t>
  </si>
  <si>
    <t xml:space="preserve">01.0.02.20902 </t>
  </si>
  <si>
    <t>МУ «Администрация поселения Сентябрьский»/МКУ «Управление по делам администрации»</t>
  </si>
  <si>
    <t>09.0.01.99990</t>
  </si>
  <si>
    <t>13</t>
  </si>
  <si>
    <t>05.0.F2.55550</t>
  </si>
  <si>
    <t>06.0.01.02040</t>
  </si>
  <si>
    <t>06.0.01.20904</t>
  </si>
  <si>
    <t>06.0.01.99990</t>
  </si>
  <si>
    <t>06.0.02.89020</t>
  </si>
  <si>
    <t>06.0.03.02400</t>
  </si>
  <si>
    <t>03.0.02.99990</t>
  </si>
  <si>
    <t xml:space="preserve">Приложение 7                       </t>
  </si>
  <si>
    <t>05.0.02.84200</t>
  </si>
  <si>
    <t>к решению Совета депутатов</t>
  </si>
  <si>
    <t>05.0.04.20671</t>
  </si>
  <si>
    <t>05.0.04.89671</t>
  </si>
  <si>
    <t>02</t>
  </si>
  <si>
    <t>06.0.01.02030</t>
  </si>
  <si>
    <t>06.0.02.89021</t>
  </si>
  <si>
    <t>ФБ</t>
  </si>
  <si>
    <t>06.0.01.89005</t>
  </si>
  <si>
    <t>Отклонение</t>
  </si>
  <si>
    <t>Утверждено на 2024 год</t>
  </si>
  <si>
    <t>Утверждено на 2025 год</t>
  </si>
  <si>
    <t>03.0.01.99990</t>
  </si>
  <si>
    <t>04.0.02.99990</t>
  </si>
  <si>
    <t xml:space="preserve">Муниципальная программа «Развитие транспортной системы сельского поселения Сентябрьский» 
</t>
  </si>
  <si>
    <t>Муниципальная программа «Профилактика правонарушений в отдельных сферах жизнедеятельности граждан в сельском поселении Сентябрьский»</t>
  </si>
  <si>
    <t xml:space="preserve"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Сентябрьский"
</t>
  </si>
  <si>
    <t>Муниципальная программа "Формирование современной городской среды в муниципальном образовании сельское поселение Сентябрьский"</t>
  </si>
  <si>
    <t xml:space="preserve">Муниципальная программа "Совершенствование муниципального управления в сельском поселении Сентябрьский"
</t>
  </si>
  <si>
    <t xml:space="preserve">Муниципальная программа "Развитие молодежной политики в сельском поселении Сентябрьский"
</t>
  </si>
  <si>
    <t xml:space="preserve">Муниципальная программа "Управление имуществом в сельском поселении Сентябрьский"
</t>
  </si>
  <si>
    <t xml:space="preserve"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Сентябрьский"
</t>
  </si>
  <si>
    <t>Уточнено на 2024 год</t>
  </si>
  <si>
    <t>Утверждено на 2026 год</t>
  </si>
  <si>
    <t>01.0.01.S3000</t>
  </si>
  <si>
    <t>01.0.01.83000</t>
  </si>
  <si>
    <t>Уточнено на 2025 год</t>
  </si>
  <si>
    <t>Уточнено на 2026 год</t>
  </si>
  <si>
    <t>Объем средств на реализацию муниципальных  программ сельского поселения Сентябрьский на 2024 год и плановый период 2025-2026 годов</t>
  </si>
  <si>
    <t>Приложение 6</t>
  </si>
  <si>
    <t>от 7 декабря 2023 года № 20</t>
  </si>
  <si>
    <t>от 31 января 2024 года № 34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</si>
</sst>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%"/>
    <numFmt numFmtId="177" formatCode="0.000"/>
    <numFmt numFmtId="178" formatCode="0.0000"/>
    <numFmt numFmtId="179" formatCode="0.00000"/>
    <numFmt numFmtId="180" formatCode="#,##0.000"/>
    <numFmt numFmtId="181" formatCode="#,##0.0000"/>
    <numFmt numFmtId="182" formatCode="[$-FC19]d\ mmmm\ yyyy\ &quot;г.&quot;"/>
    <numFmt numFmtId="183" formatCode="000000"/>
    <numFmt numFmtId="184" formatCode="0.000000"/>
    <numFmt numFmtId="185" formatCode="0.0000000"/>
    <numFmt numFmtId="186" formatCode="_(* #,##0_);_(* \(#,##0\);_(* &quot;-&quot;??_);_(@_)"/>
    <numFmt numFmtId="187" formatCode="_(* #,##0.00_);_(* \(#,##0.00\);_(* &quot;-&quot;??_);_(@_)"/>
    <numFmt numFmtId="188" formatCode="_-* #,##0.0_р_._-;\-* #,##0.0_р_._-;_-* &quot;-&quot;??_р_._-;_-@_-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_(* #,##0.0000_);_(* \(#,##0.0000\);_(* &quot;-&quot;??_);_(@_)"/>
    <numFmt numFmtId="196" formatCode="0.00000000"/>
    <numFmt numFmtId="197" formatCode="_-* #,##0.000_р_._-;\-* #,##0.000_р_._-;_-* &quot;-&quot;??_р_._-;_-@_-"/>
    <numFmt numFmtId="198" formatCode="_-* #,##0.000_р_._-;\-* #,##0.000_р_._-;_-* &quot;-&quot;???_р_._-;_-@_-"/>
    <numFmt numFmtId="199" formatCode="_-* #,##0.00_р_._-;\-* #,##0.00_р_._-;_-* &quot;-&quot;???_р_._-;_-@_-"/>
    <numFmt numFmtId="200" formatCode="_-* #,##0.0_р_._-;\-* #,##0.0_р_._-;_-* &quot;-&quot;???_р_._-;_-@_-"/>
    <numFmt numFmtId="201" formatCode="_-* #,##0_р_._-;\-* #,##0_р_._-;_-* &quot;-&quot;???_р_._-;_-@_-"/>
    <numFmt numFmtId="202" formatCode="_-* #,##0.0000_р_._-;\-* #,##0.0000_р_._-;_-* &quot;-&quot;??_р_._-;_-@_-"/>
    <numFmt numFmtId="203" formatCode="0.000000000"/>
    <numFmt numFmtId="204" formatCode="0.000%"/>
    <numFmt numFmtId="205" formatCode="0.000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#,##0_р_."/>
    <numFmt numFmtId="214" formatCode="#,##0.00&quot;р.&quot;"/>
    <numFmt numFmtId="215" formatCode="#,##0.00_р_."/>
    <numFmt numFmtId="216" formatCode="&quot;€&quot;#,##0;\-&quot;€&quot;#,##0"/>
    <numFmt numFmtId="217" formatCode="&quot;€&quot;#,##0;[Red]\-&quot;€&quot;#,##0"/>
    <numFmt numFmtId="218" formatCode="&quot;€&quot;#,##0.00;\-&quot;€&quot;#,##0.00"/>
    <numFmt numFmtId="219" formatCode="&quot;€&quot;#,##0.00;[Red]\-&quot;€&quot;#,##0.00"/>
    <numFmt numFmtId="220" formatCode="_-&quot;€&quot;* #,##0_-;\-&quot;€&quot;* #,##0_-;_-&quot;€&quot;* &quot;-&quot;_-;_-@_-"/>
    <numFmt numFmtId="221" formatCode="_-&quot;€&quot;* #,##0.00_-;\-&quot;€&quot;* #,##0.00_-;_-&quot;€&quot;* &quot;-&quot;??_-;_-@_-"/>
    <numFmt numFmtId="222" formatCode="#,##0.0_р_."/>
    <numFmt numFmtId="223" formatCode="#,##0.00000"/>
    <numFmt numFmtId="224" formatCode="dd/mm/yy;@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8"/>
      <name val="Tahoma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54" applyFont="1" applyAlignment="1">
      <alignment horizontal="center"/>
      <protection/>
    </xf>
    <xf numFmtId="0" fontId="22" fillId="24" borderId="0" xfId="54" applyFont="1" applyFill="1" applyAlignment="1">
      <alignment horizontal="left" vertical="center"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wrapText="1"/>
      <protection/>
    </xf>
    <xf numFmtId="223" fontId="22" fillId="0" borderId="0" xfId="54" applyNumberFormat="1" applyFont="1" applyAlignment="1">
      <alignment vertical="top"/>
      <protection/>
    </xf>
    <xf numFmtId="0" fontId="22" fillId="0" borderId="0" xfId="0" applyFont="1" applyAlignment="1">
      <alignment horizontal="left" wrapText="1"/>
    </xf>
    <xf numFmtId="0" fontId="22" fillId="0" borderId="0" xfId="54" applyFont="1" applyBorder="1" applyAlignment="1">
      <alignment/>
      <protection/>
    </xf>
    <xf numFmtId="0" fontId="22" fillId="0" borderId="0" xfId="54" applyFont="1" applyBorder="1" applyAlignment="1">
      <alignment horizontal="center"/>
      <protection/>
    </xf>
    <xf numFmtId="0" fontId="22" fillId="24" borderId="0" xfId="54" applyFont="1" applyFill="1" applyBorder="1" applyAlignment="1">
      <alignment horizontal="left"/>
      <protection/>
    </xf>
    <xf numFmtId="0" fontId="22" fillId="24" borderId="0" xfId="54" applyFont="1" applyFill="1" applyBorder="1" applyAlignment="1">
      <alignment horizontal="center" vertical="center" wrapText="1"/>
      <protection/>
    </xf>
    <xf numFmtId="0" fontId="22" fillId="0" borderId="0" xfId="54" applyFont="1" applyBorder="1">
      <alignment/>
      <protection/>
    </xf>
    <xf numFmtId="0" fontId="22" fillId="0" borderId="0" xfId="54" applyFont="1" applyAlignment="1">
      <alignment horizontal="center" vertical="top"/>
      <protection/>
    </xf>
    <xf numFmtId="0" fontId="22" fillId="24" borderId="10" xfId="54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0" fontId="22" fillId="24" borderId="0" xfId="54" applyFont="1" applyFill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223" fontId="22" fillId="24" borderId="0" xfId="54" applyNumberFormat="1" applyFont="1" applyFill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3" fillId="24" borderId="10" xfId="54" applyFont="1" applyFill="1" applyBorder="1" applyAlignment="1">
      <alignment vertical="top"/>
      <protection/>
    </xf>
    <xf numFmtId="49" fontId="23" fillId="24" borderId="10" xfId="54" applyNumberFormat="1" applyFont="1" applyFill="1" applyBorder="1" applyAlignment="1">
      <alignment horizontal="center" vertical="center" wrapText="1"/>
      <protection/>
    </xf>
    <xf numFmtId="180" fontId="23" fillId="24" borderId="10" xfId="54" applyNumberFormat="1" applyFont="1" applyFill="1" applyBorder="1" applyAlignment="1">
      <alignment horizontal="center" vertical="top"/>
      <protection/>
    </xf>
    <xf numFmtId="223" fontId="23" fillId="0" borderId="10" xfId="54" applyNumberFormat="1" applyFont="1" applyFill="1" applyBorder="1" applyAlignment="1">
      <alignment horizontal="center" vertical="center"/>
      <protection/>
    </xf>
    <xf numFmtId="223" fontId="22" fillId="0" borderId="0" xfId="54" applyNumberFormat="1" applyFont="1" applyFill="1" applyAlignment="1">
      <alignment horizontal="center" vertical="center"/>
      <protection/>
    </xf>
    <xf numFmtId="0" fontId="22" fillId="0" borderId="0" xfId="54" applyFont="1" applyFill="1" applyAlignment="1">
      <alignment horizontal="center" vertical="center"/>
      <protection/>
    </xf>
    <xf numFmtId="0" fontId="23" fillId="24" borderId="0" xfId="54" applyFont="1" applyFill="1" applyBorder="1" applyAlignment="1">
      <alignment horizontal="left" vertical="center"/>
      <protection/>
    </xf>
    <xf numFmtId="49" fontId="23" fillId="24" borderId="0" xfId="54" applyNumberFormat="1" applyFont="1" applyFill="1" applyBorder="1" applyAlignment="1">
      <alignment horizontal="center" vertical="center" wrapText="1"/>
      <protection/>
    </xf>
    <xf numFmtId="223" fontId="23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Border="1" applyAlignment="1">
      <alignment horizontal="center"/>
      <protection/>
    </xf>
    <xf numFmtId="0" fontId="22" fillId="24" borderId="0" xfId="54" applyFont="1" applyFill="1" applyBorder="1">
      <alignment/>
      <protection/>
    </xf>
    <xf numFmtId="3" fontId="23" fillId="24" borderId="0" xfId="54" applyNumberFormat="1" applyFont="1" applyFill="1" applyBorder="1" applyAlignment="1">
      <alignment horizontal="center"/>
      <protection/>
    </xf>
    <xf numFmtId="0" fontId="22" fillId="24" borderId="0" xfId="54" applyFont="1" applyFill="1" applyBorder="1" applyAlignment="1">
      <alignment wrapText="1"/>
      <protection/>
    </xf>
    <xf numFmtId="223" fontId="22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Alignment="1">
      <alignment horizontal="center"/>
      <protection/>
    </xf>
    <xf numFmtId="0" fontId="22" fillId="24" borderId="0" xfId="54" applyFont="1" applyFill="1">
      <alignment/>
      <protection/>
    </xf>
    <xf numFmtId="0" fontId="22" fillId="24" borderId="0" xfId="54" applyFont="1" applyFill="1" applyAlignment="1">
      <alignment wrapText="1"/>
      <protection/>
    </xf>
    <xf numFmtId="223" fontId="22" fillId="24" borderId="0" xfId="54" applyNumberFormat="1" applyFont="1" applyFill="1" applyAlignment="1">
      <alignment horizontal="center" vertical="top"/>
      <protection/>
    </xf>
    <xf numFmtId="0" fontId="22" fillId="24" borderId="0" xfId="54" applyFont="1" applyFill="1" applyAlignment="1">
      <alignment horizontal="left" vertical="center" wrapText="1"/>
      <protection/>
    </xf>
    <xf numFmtId="0" fontId="22" fillId="24" borderId="0" xfId="54" applyFont="1" applyFill="1" applyAlignment="1">
      <alignment horizontal="left"/>
      <protection/>
    </xf>
    <xf numFmtId="0" fontId="22" fillId="24" borderId="0" xfId="54" applyFont="1" applyFill="1" applyAlignment="1">
      <alignment horizontal="left" wrapText="1"/>
      <protection/>
    </xf>
    <xf numFmtId="223" fontId="22" fillId="0" borderId="0" xfId="54" applyNumberFormat="1" applyFont="1" applyAlignment="1">
      <alignment horizontal="center" vertical="top"/>
      <protection/>
    </xf>
    <xf numFmtId="0" fontId="22" fillId="0" borderId="0" xfId="54" applyFont="1" applyAlignment="1">
      <alignment horizontal="left" vertical="center"/>
      <protection/>
    </xf>
    <xf numFmtId="0" fontId="22" fillId="0" borderId="0" xfId="0" applyFont="1" applyAlignment="1">
      <alignment wrapText="1"/>
    </xf>
    <xf numFmtId="172" fontId="22" fillId="0" borderId="0" xfId="43" applyFont="1" applyAlignment="1">
      <alignment wrapText="1"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223" fontId="22" fillId="0" borderId="10" xfId="54" applyNumberFormat="1" applyFont="1" applyFill="1" applyBorder="1" applyAlignment="1">
      <alignment horizontal="center" vertical="center"/>
      <protection/>
    </xf>
    <xf numFmtId="179" fontId="22" fillId="24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22" fillId="0" borderId="0" xfId="54" applyFont="1" applyFill="1">
      <alignment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vertical="center" wrapText="1"/>
      <protection/>
    </xf>
    <xf numFmtId="0" fontId="23" fillId="0" borderId="0" xfId="54" applyFont="1" applyFill="1" applyBorder="1" applyAlignment="1">
      <alignment horizontal="center" vertical="center" wrapText="1"/>
      <protection/>
    </xf>
    <xf numFmtId="0" fontId="22" fillId="0" borderId="0" xfId="54" applyFont="1" applyFill="1" applyBorder="1">
      <alignment/>
      <protection/>
    </xf>
    <xf numFmtId="0" fontId="25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4" borderId="10" xfId="54" applyFont="1" applyFill="1" applyBorder="1" applyAlignment="1">
      <alignment horizontal="center" vertical="center" wrapText="1"/>
      <protection/>
    </xf>
    <xf numFmtId="223" fontId="23" fillId="24" borderId="10" xfId="54" applyNumberFormat="1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179" fontId="22" fillId="0" borderId="10" xfId="54" applyNumberFormat="1" applyFont="1" applyFill="1" applyBorder="1" applyAlignment="1">
      <alignment horizontal="center" vertical="center"/>
      <protection/>
    </xf>
    <xf numFmtId="172" fontId="22" fillId="0" borderId="0" xfId="43" applyFont="1" applyAlignment="1">
      <alignment horizontal="left" wrapText="1"/>
    </xf>
    <xf numFmtId="0" fontId="23" fillId="24" borderId="0" xfId="54" applyFont="1" applyFill="1" applyBorder="1" applyAlignment="1">
      <alignment horizontal="center" wrapText="1"/>
      <protection/>
    </xf>
    <xf numFmtId="0" fontId="22" fillId="0" borderId="0" xfId="0" applyFont="1" applyAlignment="1">
      <alignment horizontal="left"/>
    </xf>
    <xf numFmtId="223" fontId="22" fillId="0" borderId="10" xfId="54" applyNumberFormat="1" applyFont="1" applyFill="1" applyBorder="1" applyAlignment="1">
      <alignment vertical="center"/>
      <protection/>
    </xf>
    <xf numFmtId="49" fontId="22" fillId="0" borderId="10" xfId="53" applyNumberFormat="1" applyFont="1" applyFill="1" applyBorder="1" applyAlignment="1" applyProtection="1">
      <alignment vertical="center" wrapText="1"/>
      <protection hidden="1"/>
    </xf>
    <xf numFmtId="0" fontId="26" fillId="0" borderId="0" xfId="0" applyFont="1" applyAlignment="1">
      <alignment wrapText="1"/>
    </xf>
    <xf numFmtId="172" fontId="26" fillId="0" borderId="0" xfId="43" applyFont="1" applyAlignment="1">
      <alignment wrapText="1"/>
    </xf>
    <xf numFmtId="0" fontId="26" fillId="0" borderId="0" xfId="0" applyFont="1" applyAlignment="1">
      <alignment horizontal="left" wrapText="1"/>
    </xf>
    <xf numFmtId="0" fontId="22" fillId="24" borderId="11" xfId="54" applyFont="1" applyFill="1" applyBorder="1" applyAlignment="1">
      <alignment horizontal="center" vertical="center"/>
      <protection/>
    </xf>
    <xf numFmtId="0" fontId="22" fillId="24" borderId="12" xfId="54" applyFont="1" applyFill="1" applyBorder="1" applyAlignment="1">
      <alignment horizontal="center" vertical="center"/>
      <protection/>
    </xf>
    <xf numFmtId="0" fontId="22" fillId="0" borderId="11" xfId="54" applyFont="1" applyFill="1" applyBorder="1" applyAlignment="1">
      <alignment horizontal="left" vertical="center" wrapText="1"/>
      <protection/>
    </xf>
    <xf numFmtId="0" fontId="22" fillId="0" borderId="12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0" fontId="22" fillId="25" borderId="11" xfId="54" applyFont="1" applyFill="1" applyBorder="1" applyAlignment="1">
      <alignment horizontal="left" vertical="center" wrapText="1"/>
      <protection/>
    </xf>
    <xf numFmtId="0" fontId="22" fillId="25" borderId="12" xfId="54" applyFont="1" applyFill="1" applyBorder="1" applyAlignment="1">
      <alignment horizontal="left" vertical="center" wrapText="1"/>
      <protection/>
    </xf>
    <xf numFmtId="0" fontId="22" fillId="25" borderId="10" xfId="54" applyFont="1" applyFill="1" applyBorder="1" applyAlignment="1">
      <alignment horizontal="left" vertical="center" wrapText="1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172" fontId="26" fillId="0" borderId="0" xfId="43" applyFont="1" applyAlignment="1">
      <alignment horizontal="left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2" fillId="24" borderId="10" xfId="54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223" fontId="22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54" applyFont="1" applyFill="1" applyBorder="1" applyAlignment="1">
      <alignment horizontal="center" vertical="center"/>
      <protection/>
    </xf>
    <xf numFmtId="0" fontId="22" fillId="0" borderId="13" xfId="54" applyFont="1" applyFill="1" applyBorder="1" applyAlignment="1">
      <alignment horizontal="center" vertical="center"/>
      <protection/>
    </xf>
    <xf numFmtId="0" fontId="22" fillId="0" borderId="12" xfId="54" applyFont="1" applyFill="1" applyBorder="1" applyAlignment="1">
      <alignment horizontal="center" vertical="center"/>
      <protection/>
    </xf>
    <xf numFmtId="0" fontId="22" fillId="24" borderId="13" xfId="54" applyFont="1" applyFill="1" applyBorder="1" applyAlignment="1">
      <alignment horizontal="center" vertical="center"/>
      <protection/>
    </xf>
    <xf numFmtId="0" fontId="22" fillId="25" borderId="13" xfId="54" applyFont="1" applyFill="1" applyBorder="1" applyAlignment="1">
      <alignment horizontal="left" vertical="center" wrapText="1"/>
      <protection/>
    </xf>
    <xf numFmtId="0" fontId="22" fillId="0" borderId="13" xfId="54" applyFont="1" applyFill="1" applyBorder="1" applyAlignment="1">
      <alignment horizontal="left" vertical="center" wrapText="1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2" fillId="24" borderId="11" xfId="54" applyNumberFormat="1" applyFont="1" applyFill="1" applyBorder="1" applyAlignment="1">
      <alignment horizontal="center" vertical="center"/>
      <protection/>
    </xf>
    <xf numFmtId="49" fontId="22" fillId="24" borderId="13" xfId="54" applyNumberFormat="1" applyFont="1" applyFill="1" applyBorder="1" applyAlignment="1">
      <alignment horizontal="center" vertical="center"/>
      <protection/>
    </xf>
    <xf numFmtId="49" fontId="22" fillId="0" borderId="13" xfId="54" applyNumberFormat="1" applyFont="1" applyFill="1" applyBorder="1" applyAlignment="1">
      <alignment horizontal="center" vertical="center"/>
      <protection/>
    </xf>
    <xf numFmtId="0" fontId="24" fillId="0" borderId="0" xfId="54" applyFont="1" applyBorder="1" applyAlignment="1">
      <alignment horizontal="center" vertical="center" wrapText="1"/>
      <protection/>
    </xf>
    <xf numFmtId="0" fontId="23" fillId="24" borderId="0" xfId="54" applyFont="1" applyFill="1" applyBorder="1" applyAlignment="1">
      <alignment horizontal="center" wrapText="1"/>
      <protection/>
    </xf>
    <xf numFmtId="0" fontId="23" fillId="24" borderId="10" xfId="54" applyFont="1" applyFill="1" applyBorder="1" applyAlignment="1">
      <alignment horizontal="center" vertical="center" wrapText="1"/>
      <protection/>
    </xf>
    <xf numFmtId="49" fontId="22" fillId="0" borderId="13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рансферты на 2011 прил.1 к соглашению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86;&#1089;&#1083;&#1086;&#1074;&#1072;\3%20&#1055;&#1056;&#1054;&#1045;&#1050;&#1058;&#1067;%20&#1053;&#1055;&#1040;\&#1055;&#1088;&#1086;-&#1090;%20&#1056;&#1077;&#1096;&#1077;&#1085;&#1080;&#1103;\1.%20&#1071;&#1085;&#1074;&#1072;&#1088;&#1100;\&#1048;&#1079;&#1084;&#1077;&#1085;&#1077;&#1085;&#1080;&#1103;%20&#1074;%20&#1073;&#1102;&#1076;&#1078;&#1077;&#1090;%20&#8470;20%20&#1086;&#1090;%2007.12.2023%20&#1041;&#1102;&#1076;&#1078;&#1077;&#1090;%202024-2026\&#1087;&#1088;&#1080;&#1083;&#1086;&#1078;&#1077;&#1085;&#1080;&#1077;%2010.1%20(&#1087;&#1088;&#1086;&#1075;&#1088;&#1072;&#1084;%20&#1080;%20&#1085;&#1077;&#1087;&#1088;&#1086;&#1075;&#1088;&#1072;&#1084;%202024-202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86;&#1089;&#1083;&#1086;&#1074;&#1072;\3%20&#1055;&#1056;&#1054;&#1045;&#1050;&#1058;&#1067;%20&#1053;&#1055;&#1040;\&#1055;&#1088;&#1086;-&#1090;%20&#1056;&#1077;&#1096;&#1077;&#1085;&#1080;&#1103;\1.%20&#1071;&#1085;&#1074;&#1072;&#1088;&#1100;\&#1048;&#1079;&#1084;&#1077;&#1085;&#1077;&#1085;&#1080;&#1103;%20&#1074;%20&#1073;&#1102;&#1076;&#1078;&#1077;&#1090;%20&#8470;20%20&#1086;&#1090;%2007.12.2023%20&#1041;&#1102;&#1076;&#1078;&#1077;&#1090;%202024-2026\&#1087;&#1088;&#1080;&#1083;&#1086;&#1078;&#1077;&#1085;&#1080;&#1077;%209.1%20(&#1074;&#1077;&#1076;&#1086;&#1084;&#1089;&#1090;&#1074;&#1077;&#1085;&#1085;&#1072;&#1103;%202023-202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0.1"/>
    </sheetNames>
    <sheetDataSet>
      <sheetData sheetId="0">
        <row r="23">
          <cell r="K23">
            <v>300</v>
          </cell>
          <cell r="L23">
            <v>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.1"/>
    </sheetNames>
    <sheetDataSet>
      <sheetData sheetId="0">
        <row r="18">
          <cell r="P18">
            <v>76.511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63"/>
  <sheetViews>
    <sheetView tabSelected="1" view="pageBreakPreview" zoomScale="75" zoomScaleNormal="75" zoomScaleSheetLayoutView="75" workbookViewId="0" topLeftCell="A1">
      <selection activeCell="M4" sqref="M4:P4"/>
    </sheetView>
  </sheetViews>
  <sheetFormatPr defaultColWidth="9.00390625" defaultRowHeight="12.75"/>
  <cols>
    <col min="1" max="1" width="5.375" style="1" customWidth="1"/>
    <col min="2" max="2" width="42.125" style="42" customWidth="1"/>
    <col min="3" max="3" width="28.00390625" style="50" customWidth="1"/>
    <col min="4" max="4" width="10.875" style="3" customWidth="1"/>
    <col min="5" max="5" width="13.25390625" style="3" customWidth="1"/>
    <col min="6" max="6" width="10.625" style="4" customWidth="1"/>
    <col min="7" max="7" width="14.625" style="5" customWidth="1"/>
    <col min="8" max="8" width="16.375" style="3" customWidth="1"/>
    <col min="9" max="9" width="9.125" style="3" customWidth="1"/>
    <col min="10" max="11" width="16.00390625" style="3" customWidth="1"/>
    <col min="12" max="12" width="15.875" style="3" customWidth="1"/>
    <col min="13" max="13" width="15.625" style="3" customWidth="1"/>
    <col min="14" max="14" width="11.625" style="3" customWidth="1"/>
    <col min="15" max="15" width="15.625" style="3" customWidth="1"/>
    <col min="16" max="16" width="18.75390625" style="3" customWidth="1"/>
    <col min="17" max="17" width="10.25390625" style="3" customWidth="1"/>
    <col min="18" max="18" width="15.625" style="3" customWidth="1"/>
    <col min="19" max="19" width="15.75390625" style="3" bestFit="1" customWidth="1"/>
    <col min="20" max="21" width="12.125" style="3" bestFit="1" customWidth="1"/>
    <col min="22" max="16384" width="9.125" style="3" customWidth="1"/>
  </cols>
  <sheetData>
    <row r="1" spans="2:18" ht="13.5" customHeight="1">
      <c r="B1" s="2"/>
      <c r="J1" s="43"/>
      <c r="K1" s="43"/>
      <c r="L1" s="67"/>
      <c r="M1" s="67" t="s">
        <v>70</v>
      </c>
      <c r="N1" s="67"/>
      <c r="O1" s="67"/>
      <c r="P1" s="67"/>
      <c r="Q1" s="43"/>
      <c r="R1" s="43"/>
    </row>
    <row r="2" spans="2:18" ht="13.5" customHeight="1">
      <c r="B2" s="2"/>
      <c r="J2" s="44"/>
      <c r="K2" s="44"/>
      <c r="L2" s="68"/>
      <c r="M2" s="81" t="s">
        <v>42</v>
      </c>
      <c r="N2" s="81"/>
      <c r="O2" s="81"/>
      <c r="P2" s="81"/>
      <c r="Q2" s="62"/>
      <c r="R2" s="62"/>
    </row>
    <row r="3" spans="2:18" ht="13.5" customHeight="1">
      <c r="B3" s="2"/>
      <c r="J3" s="43"/>
      <c r="K3" s="43"/>
      <c r="L3" s="67"/>
      <c r="M3" s="82" t="s">
        <v>1</v>
      </c>
      <c r="N3" s="82"/>
      <c r="O3" s="82"/>
      <c r="P3" s="82"/>
      <c r="Q3" s="64"/>
      <c r="R3" s="64"/>
    </row>
    <row r="4" spans="2:18" ht="13.5" customHeight="1">
      <c r="B4" s="2"/>
      <c r="J4" s="43"/>
      <c r="K4" s="43"/>
      <c r="L4" s="67"/>
      <c r="M4" s="83" t="s">
        <v>72</v>
      </c>
      <c r="N4" s="83"/>
      <c r="O4" s="83"/>
      <c r="P4" s="83"/>
      <c r="Q4" s="6"/>
      <c r="R4" s="6"/>
    </row>
    <row r="5" spans="2:18" ht="13.5" customHeight="1">
      <c r="B5" s="2"/>
      <c r="J5" s="43"/>
      <c r="K5" s="43"/>
      <c r="L5" s="67"/>
      <c r="M5" s="69"/>
      <c r="N5" s="69"/>
      <c r="O5" s="69"/>
      <c r="P5" s="69"/>
      <c r="Q5" s="6"/>
      <c r="R5" s="6"/>
    </row>
    <row r="6" spans="2:18" ht="13.5" customHeight="1">
      <c r="B6" s="2"/>
      <c r="J6" s="43"/>
      <c r="K6" s="43"/>
      <c r="L6" s="67"/>
      <c r="M6" s="67" t="s">
        <v>40</v>
      </c>
      <c r="N6" s="67"/>
      <c r="O6" s="67"/>
      <c r="P6" s="67"/>
      <c r="Q6" s="43"/>
      <c r="R6" s="43"/>
    </row>
    <row r="7" spans="2:18" ht="13.5" customHeight="1">
      <c r="B7" s="2"/>
      <c r="J7" s="44"/>
      <c r="K7" s="44"/>
      <c r="L7" s="68"/>
      <c r="M7" s="81" t="s">
        <v>42</v>
      </c>
      <c r="N7" s="81"/>
      <c r="O7" s="81"/>
      <c r="P7" s="81"/>
      <c r="Q7" s="62"/>
      <c r="R7" s="62"/>
    </row>
    <row r="8" spans="2:18" ht="13.5" customHeight="1">
      <c r="B8" s="2"/>
      <c r="J8" s="43"/>
      <c r="K8" s="43"/>
      <c r="L8" s="67"/>
      <c r="M8" s="83" t="s">
        <v>1</v>
      </c>
      <c r="N8" s="83"/>
      <c r="O8" s="83"/>
      <c r="P8" s="83"/>
      <c r="Q8" s="6"/>
      <c r="R8" s="6"/>
    </row>
    <row r="9" spans="2:18" ht="13.5" customHeight="1">
      <c r="B9" s="2"/>
      <c r="J9" s="43"/>
      <c r="K9" s="43"/>
      <c r="L9" s="67"/>
      <c r="M9" s="83" t="s">
        <v>71</v>
      </c>
      <c r="N9" s="83"/>
      <c r="O9" s="83"/>
      <c r="P9" s="83"/>
      <c r="Q9" s="6"/>
      <c r="R9" s="6"/>
    </row>
    <row r="10" spans="2:18" ht="13.5" customHeight="1">
      <c r="B10" s="2"/>
      <c r="J10" s="43"/>
      <c r="K10" s="43"/>
      <c r="L10" s="67"/>
      <c r="M10" s="69"/>
      <c r="N10" s="69"/>
      <c r="O10" s="69"/>
      <c r="P10" s="69"/>
      <c r="Q10" s="6"/>
      <c r="R10" s="6"/>
    </row>
    <row r="11" spans="1:18" s="7" customFormat="1" ht="18" customHeight="1">
      <c r="A11" s="105" t="s">
        <v>69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63"/>
      <c r="R11" s="63"/>
    </row>
    <row r="12" spans="1:7" s="11" customFormat="1" ht="12.75">
      <c r="A12" s="8"/>
      <c r="B12" s="9"/>
      <c r="C12" s="51"/>
      <c r="D12" s="10"/>
      <c r="E12" s="10"/>
      <c r="F12" s="104"/>
      <c r="G12" s="104"/>
    </row>
    <row r="13" spans="1:18" s="12" customFormat="1" ht="41.25" customHeight="1">
      <c r="A13" s="56" t="s">
        <v>2</v>
      </c>
      <c r="B13" s="56" t="s">
        <v>3</v>
      </c>
      <c r="C13" s="57" t="s">
        <v>4</v>
      </c>
      <c r="D13" s="106" t="s">
        <v>5</v>
      </c>
      <c r="E13" s="106"/>
      <c r="F13" s="58" t="s">
        <v>6</v>
      </c>
      <c r="G13" s="59" t="s">
        <v>7</v>
      </c>
      <c r="H13" s="60" t="s">
        <v>8</v>
      </c>
      <c r="I13" s="60" t="s">
        <v>9</v>
      </c>
      <c r="J13" s="55" t="s">
        <v>51</v>
      </c>
      <c r="K13" s="55" t="s">
        <v>50</v>
      </c>
      <c r="L13" s="55" t="s">
        <v>63</v>
      </c>
      <c r="M13" s="55" t="s">
        <v>52</v>
      </c>
      <c r="N13" s="55" t="s">
        <v>50</v>
      </c>
      <c r="O13" s="55" t="s">
        <v>67</v>
      </c>
      <c r="P13" s="55" t="s">
        <v>64</v>
      </c>
      <c r="Q13" s="55" t="s">
        <v>50</v>
      </c>
      <c r="R13" s="55" t="s">
        <v>68</v>
      </c>
    </row>
    <row r="14" spans="1:18" s="16" customFormat="1" ht="18.75" customHeight="1">
      <c r="A14" s="84">
        <v>1</v>
      </c>
      <c r="B14" s="79" t="s">
        <v>55</v>
      </c>
      <c r="C14" s="80" t="s">
        <v>10</v>
      </c>
      <c r="D14" s="74" t="s">
        <v>11</v>
      </c>
      <c r="E14" s="76" t="s">
        <v>13</v>
      </c>
      <c r="F14" s="75" t="s">
        <v>14</v>
      </c>
      <c r="G14" s="76" t="s">
        <v>15</v>
      </c>
      <c r="H14" s="66" t="s">
        <v>29</v>
      </c>
      <c r="I14" s="90">
        <v>240</v>
      </c>
      <c r="J14" s="65">
        <v>8030.17445</v>
      </c>
      <c r="K14" s="65">
        <v>-3102.12825</v>
      </c>
      <c r="L14" s="65">
        <f>J14+K14</f>
        <v>4928.046200000001</v>
      </c>
      <c r="M14" s="89">
        <v>4702.99029</v>
      </c>
      <c r="N14" s="47">
        <v>0</v>
      </c>
      <c r="O14" s="47">
        <f>M14+N14</f>
        <v>4702.99029</v>
      </c>
      <c r="P14" s="89">
        <v>4250.89346</v>
      </c>
      <c r="Q14" s="47">
        <v>0</v>
      </c>
      <c r="R14" s="47">
        <f>P14+Q14</f>
        <v>4250.89346</v>
      </c>
    </row>
    <row r="15" spans="1:18" s="16" customFormat="1" ht="19.5" customHeight="1">
      <c r="A15" s="84"/>
      <c r="B15" s="79"/>
      <c r="C15" s="80"/>
      <c r="D15" s="74"/>
      <c r="E15" s="76"/>
      <c r="F15" s="75"/>
      <c r="G15" s="76"/>
      <c r="H15" s="66" t="s">
        <v>65</v>
      </c>
      <c r="I15" s="90"/>
      <c r="J15" s="65">
        <v>0</v>
      </c>
      <c r="K15" s="65">
        <v>335.21284</v>
      </c>
      <c r="L15" s="65">
        <f>J15+K15</f>
        <v>335.21284</v>
      </c>
      <c r="M15" s="89"/>
      <c r="N15" s="47">
        <v>0</v>
      </c>
      <c r="O15" s="47">
        <f aca="true" t="shared" si="0" ref="O15:O49">M15+N15</f>
        <v>0</v>
      </c>
      <c r="P15" s="89"/>
      <c r="Q15" s="47">
        <v>0</v>
      </c>
      <c r="R15" s="47">
        <f aca="true" t="shared" si="1" ref="R15:R49">P15+Q15</f>
        <v>0</v>
      </c>
    </row>
    <row r="16" spans="1:18" s="16" customFormat="1" ht="22.5" customHeight="1">
      <c r="A16" s="84"/>
      <c r="B16" s="79"/>
      <c r="C16" s="80"/>
      <c r="D16" s="74"/>
      <c r="E16" s="76"/>
      <c r="F16" s="75"/>
      <c r="G16" s="76"/>
      <c r="H16" s="66" t="s">
        <v>66</v>
      </c>
      <c r="I16" s="90"/>
      <c r="J16" s="65">
        <v>0</v>
      </c>
      <c r="K16" s="65">
        <v>3016.91541</v>
      </c>
      <c r="L16" s="65">
        <f>J16+K16</f>
        <v>3016.91541</v>
      </c>
      <c r="M16" s="89"/>
      <c r="N16" s="47">
        <v>0</v>
      </c>
      <c r="O16" s="47">
        <f t="shared" si="0"/>
        <v>0</v>
      </c>
      <c r="P16" s="89"/>
      <c r="Q16" s="47">
        <v>0</v>
      </c>
      <c r="R16" s="47">
        <f t="shared" si="1"/>
        <v>0</v>
      </c>
    </row>
    <row r="17" spans="1:18" s="16" customFormat="1" ht="19.5" customHeight="1">
      <c r="A17" s="84">
        <v>2</v>
      </c>
      <c r="B17" s="80" t="s">
        <v>56</v>
      </c>
      <c r="C17" s="80" t="s">
        <v>10</v>
      </c>
      <c r="D17" s="74" t="s">
        <v>11</v>
      </c>
      <c r="E17" s="45" t="s">
        <v>12</v>
      </c>
      <c r="F17" s="75" t="s">
        <v>18</v>
      </c>
      <c r="G17" s="76" t="s">
        <v>22</v>
      </c>
      <c r="H17" s="17" t="s">
        <v>25</v>
      </c>
      <c r="I17" s="90">
        <v>120</v>
      </c>
      <c r="J17" s="47">
        <v>12.03523</v>
      </c>
      <c r="K17" s="47">
        <v>0</v>
      </c>
      <c r="L17" s="47">
        <f>J17+K17</f>
        <v>12.03523</v>
      </c>
      <c r="M17" s="47">
        <v>12.05114</v>
      </c>
      <c r="N17" s="47">
        <v>0</v>
      </c>
      <c r="O17" s="47">
        <f t="shared" si="0"/>
        <v>12.05114</v>
      </c>
      <c r="P17" s="47">
        <v>12.05114</v>
      </c>
      <c r="Q17" s="47">
        <v>0</v>
      </c>
      <c r="R17" s="47">
        <f t="shared" si="1"/>
        <v>12.05114</v>
      </c>
    </row>
    <row r="18" spans="1:18" s="16" customFormat="1" ht="22.5" customHeight="1">
      <c r="A18" s="84"/>
      <c r="B18" s="80"/>
      <c r="C18" s="80"/>
      <c r="D18" s="74"/>
      <c r="E18" s="76" t="s">
        <v>13</v>
      </c>
      <c r="F18" s="75"/>
      <c r="G18" s="76"/>
      <c r="H18" s="17" t="s">
        <v>26</v>
      </c>
      <c r="I18" s="90"/>
      <c r="J18" s="47">
        <v>12.03523</v>
      </c>
      <c r="K18" s="47">
        <v>0</v>
      </c>
      <c r="L18" s="47">
        <f aca="true" t="shared" si="2" ref="L18:L49">J18+K18</f>
        <v>12.03523</v>
      </c>
      <c r="M18" s="47">
        <v>12.05114</v>
      </c>
      <c r="N18" s="47">
        <v>0</v>
      </c>
      <c r="O18" s="47">
        <f t="shared" si="0"/>
        <v>12.05114</v>
      </c>
      <c r="P18" s="47">
        <v>12.05114</v>
      </c>
      <c r="Q18" s="47">
        <v>0</v>
      </c>
      <c r="R18" s="47">
        <f t="shared" si="1"/>
        <v>12.05114</v>
      </c>
    </row>
    <row r="19" spans="1:18" s="16" customFormat="1" ht="22.5" customHeight="1">
      <c r="A19" s="84"/>
      <c r="B19" s="80"/>
      <c r="C19" s="80"/>
      <c r="D19" s="74"/>
      <c r="E19" s="76"/>
      <c r="F19" s="75"/>
      <c r="G19" s="76"/>
      <c r="H19" s="17" t="s">
        <v>53</v>
      </c>
      <c r="I19" s="94">
        <v>240</v>
      </c>
      <c r="J19" s="47">
        <v>3</v>
      </c>
      <c r="K19" s="47">
        <v>0</v>
      </c>
      <c r="L19" s="47">
        <f>J19+K19</f>
        <v>3</v>
      </c>
      <c r="M19" s="47">
        <v>0</v>
      </c>
      <c r="N19" s="47">
        <v>0</v>
      </c>
      <c r="O19" s="47">
        <f t="shared" si="0"/>
        <v>0</v>
      </c>
      <c r="P19" s="47">
        <v>0</v>
      </c>
      <c r="Q19" s="47">
        <v>0</v>
      </c>
      <c r="R19" s="47">
        <f t="shared" si="1"/>
        <v>0</v>
      </c>
    </row>
    <row r="20" spans="1:18" s="16" customFormat="1" ht="21.75" customHeight="1">
      <c r="A20" s="84"/>
      <c r="B20" s="80"/>
      <c r="C20" s="80"/>
      <c r="D20" s="74"/>
      <c r="E20" s="76"/>
      <c r="F20" s="75"/>
      <c r="G20" s="76"/>
      <c r="H20" s="17" t="s">
        <v>39</v>
      </c>
      <c r="I20" s="95"/>
      <c r="J20" s="47">
        <v>270</v>
      </c>
      <c r="K20" s="47">
        <v>67.5</v>
      </c>
      <c r="L20" s="47">
        <f t="shared" si="2"/>
        <v>337.5</v>
      </c>
      <c r="M20" s="47">
        <f>'[1]приложение 10.1'!$K$23</f>
        <v>300</v>
      </c>
      <c r="N20" s="47">
        <v>0</v>
      </c>
      <c r="O20" s="47">
        <f t="shared" si="0"/>
        <v>300</v>
      </c>
      <c r="P20" s="47">
        <f>'[1]приложение 10.1'!$L$23</f>
        <v>300</v>
      </c>
      <c r="Q20" s="47">
        <v>0</v>
      </c>
      <c r="R20" s="47">
        <f t="shared" si="1"/>
        <v>300</v>
      </c>
    </row>
    <row r="21" spans="1:18" s="16" customFormat="1" ht="48" customHeight="1">
      <c r="A21" s="70">
        <v>3</v>
      </c>
      <c r="B21" s="77" t="s">
        <v>57</v>
      </c>
      <c r="C21" s="72" t="s">
        <v>21</v>
      </c>
      <c r="D21" s="70">
        <v>650</v>
      </c>
      <c r="E21" s="70" t="s">
        <v>13</v>
      </c>
      <c r="F21" s="87" t="s">
        <v>14</v>
      </c>
      <c r="G21" s="85" t="s">
        <v>20</v>
      </c>
      <c r="H21" s="13" t="s">
        <v>23</v>
      </c>
      <c r="I21" s="95"/>
      <c r="J21" s="48">
        <v>967.55196</v>
      </c>
      <c r="K21" s="48">
        <v>300</v>
      </c>
      <c r="L21" s="47">
        <f t="shared" si="2"/>
        <v>1267.55196</v>
      </c>
      <c r="M21" s="48">
        <v>1000</v>
      </c>
      <c r="N21" s="48">
        <v>0</v>
      </c>
      <c r="O21" s="47">
        <f t="shared" si="0"/>
        <v>1000</v>
      </c>
      <c r="P21" s="48">
        <v>1000</v>
      </c>
      <c r="Q21" s="48">
        <v>0</v>
      </c>
      <c r="R21" s="47">
        <f t="shared" si="1"/>
        <v>1000</v>
      </c>
    </row>
    <row r="22" spans="1:18" s="16" customFormat="1" ht="42" customHeight="1" hidden="1">
      <c r="A22" s="71"/>
      <c r="B22" s="78"/>
      <c r="C22" s="73"/>
      <c r="D22" s="71"/>
      <c r="E22" s="71"/>
      <c r="F22" s="88"/>
      <c r="G22" s="86"/>
      <c r="H22" s="13" t="s">
        <v>54</v>
      </c>
      <c r="I22" s="95"/>
      <c r="J22" s="48">
        <v>0</v>
      </c>
      <c r="K22" s="61"/>
      <c r="L22" s="47">
        <f>J22+K22</f>
        <v>0</v>
      </c>
      <c r="M22" s="48">
        <v>0</v>
      </c>
      <c r="N22" s="48"/>
      <c r="O22" s="47">
        <f t="shared" si="0"/>
        <v>0</v>
      </c>
      <c r="P22" s="48">
        <v>0</v>
      </c>
      <c r="Q22" s="48"/>
      <c r="R22" s="47">
        <f t="shared" si="1"/>
        <v>0</v>
      </c>
    </row>
    <row r="23" spans="1:18" s="16" customFormat="1" ht="17.25" customHeight="1" hidden="1">
      <c r="A23" s="84">
        <v>4</v>
      </c>
      <c r="B23" s="79" t="s">
        <v>58</v>
      </c>
      <c r="C23" s="80" t="s">
        <v>10</v>
      </c>
      <c r="D23" s="74" t="s">
        <v>11</v>
      </c>
      <c r="E23" s="45" t="s">
        <v>12</v>
      </c>
      <c r="F23" s="46" t="s">
        <v>14</v>
      </c>
      <c r="G23" s="45" t="s">
        <v>16</v>
      </c>
      <c r="H23" s="17" t="s">
        <v>41</v>
      </c>
      <c r="I23" s="95"/>
      <c r="J23" s="47">
        <v>0</v>
      </c>
      <c r="K23" s="47"/>
      <c r="L23" s="47">
        <f t="shared" si="2"/>
        <v>0</v>
      </c>
      <c r="M23" s="47">
        <v>0</v>
      </c>
      <c r="N23" s="47"/>
      <c r="O23" s="47">
        <f t="shared" si="0"/>
        <v>0</v>
      </c>
      <c r="P23" s="47">
        <v>0</v>
      </c>
      <c r="Q23" s="47"/>
      <c r="R23" s="47">
        <f t="shared" si="1"/>
        <v>0</v>
      </c>
    </row>
    <row r="24" spans="1:18" s="16" customFormat="1" ht="15.75" customHeight="1">
      <c r="A24" s="84"/>
      <c r="B24" s="79"/>
      <c r="C24" s="80"/>
      <c r="D24" s="74"/>
      <c r="E24" s="45" t="s">
        <v>13</v>
      </c>
      <c r="F24" s="75" t="s">
        <v>16</v>
      </c>
      <c r="G24" s="76" t="s">
        <v>18</v>
      </c>
      <c r="H24" s="17" t="s">
        <v>24</v>
      </c>
      <c r="I24" s="95"/>
      <c r="J24" s="47">
        <v>1758.375</v>
      </c>
      <c r="K24" s="47">
        <v>884.83211</v>
      </c>
      <c r="L24" s="47">
        <f t="shared" si="2"/>
        <v>2643.20711</v>
      </c>
      <c r="M24" s="47">
        <v>4503.75328</v>
      </c>
      <c r="N24" s="47">
        <v>100</v>
      </c>
      <c r="O24" s="47">
        <f t="shared" si="0"/>
        <v>4603.75328</v>
      </c>
      <c r="P24" s="47">
        <v>3423.75328</v>
      </c>
      <c r="Q24" s="47">
        <v>100</v>
      </c>
      <c r="R24" s="47">
        <f t="shared" si="1"/>
        <v>3523.75328</v>
      </c>
    </row>
    <row r="25" spans="1:18" s="16" customFormat="1" ht="15.75" customHeight="1">
      <c r="A25" s="84"/>
      <c r="B25" s="79"/>
      <c r="C25" s="80"/>
      <c r="D25" s="74"/>
      <c r="E25" s="76" t="s">
        <v>13</v>
      </c>
      <c r="F25" s="75"/>
      <c r="G25" s="76"/>
      <c r="H25" s="17" t="s">
        <v>43</v>
      </c>
      <c r="I25" s="95"/>
      <c r="J25" s="47">
        <v>395.6196</v>
      </c>
      <c r="K25" s="47">
        <v>0</v>
      </c>
      <c r="L25" s="47">
        <f t="shared" si="2"/>
        <v>395.6196</v>
      </c>
      <c r="M25" s="47">
        <v>0</v>
      </c>
      <c r="N25" s="47">
        <v>0</v>
      </c>
      <c r="O25" s="47">
        <f t="shared" si="0"/>
        <v>0</v>
      </c>
      <c r="P25" s="47">
        <v>0</v>
      </c>
      <c r="Q25" s="47">
        <v>0</v>
      </c>
      <c r="R25" s="47">
        <f t="shared" si="1"/>
        <v>0</v>
      </c>
    </row>
    <row r="26" spans="1:18" s="16" customFormat="1" ht="24" customHeight="1">
      <c r="A26" s="84"/>
      <c r="B26" s="79"/>
      <c r="C26" s="80"/>
      <c r="D26" s="74"/>
      <c r="E26" s="76"/>
      <c r="F26" s="75"/>
      <c r="G26" s="76"/>
      <c r="H26" s="17" t="s">
        <v>44</v>
      </c>
      <c r="I26" s="95"/>
      <c r="J26" s="47">
        <v>1582.4784</v>
      </c>
      <c r="K26" s="47">
        <v>0</v>
      </c>
      <c r="L26" s="47">
        <f t="shared" si="2"/>
        <v>1582.4784</v>
      </c>
      <c r="M26" s="47">
        <v>0</v>
      </c>
      <c r="N26" s="47">
        <v>0</v>
      </c>
      <c r="O26" s="47">
        <f t="shared" si="0"/>
        <v>0</v>
      </c>
      <c r="P26" s="47">
        <v>0</v>
      </c>
      <c r="Q26" s="47">
        <v>0</v>
      </c>
      <c r="R26" s="47">
        <f t="shared" si="1"/>
        <v>0</v>
      </c>
    </row>
    <row r="27" spans="1:18" s="16" customFormat="1" ht="15.75" customHeight="1" hidden="1">
      <c r="A27" s="84"/>
      <c r="B27" s="79"/>
      <c r="C27" s="80"/>
      <c r="D27" s="74"/>
      <c r="E27" s="45" t="s">
        <v>48</v>
      </c>
      <c r="F27" s="75"/>
      <c r="G27" s="76"/>
      <c r="H27" s="91" t="s">
        <v>33</v>
      </c>
      <c r="I27" s="95"/>
      <c r="J27" s="47">
        <v>0</v>
      </c>
      <c r="K27" s="47"/>
      <c r="L27" s="47">
        <f t="shared" si="2"/>
        <v>0</v>
      </c>
      <c r="M27" s="47">
        <v>0</v>
      </c>
      <c r="N27" s="47"/>
      <c r="O27" s="47">
        <f t="shared" si="0"/>
        <v>0</v>
      </c>
      <c r="P27" s="47">
        <v>0</v>
      </c>
      <c r="Q27" s="47"/>
      <c r="R27" s="47">
        <f t="shared" si="1"/>
        <v>0</v>
      </c>
    </row>
    <row r="28" spans="1:18" s="16" customFormat="1" ht="15.75" customHeight="1" hidden="1">
      <c r="A28" s="84"/>
      <c r="B28" s="79"/>
      <c r="C28" s="80"/>
      <c r="D28" s="74"/>
      <c r="E28" s="45" t="s">
        <v>12</v>
      </c>
      <c r="F28" s="75"/>
      <c r="G28" s="76"/>
      <c r="H28" s="92"/>
      <c r="I28" s="95"/>
      <c r="J28" s="47">
        <v>0</v>
      </c>
      <c r="K28" s="47"/>
      <c r="L28" s="47">
        <f t="shared" si="2"/>
        <v>0</v>
      </c>
      <c r="M28" s="47">
        <v>0</v>
      </c>
      <c r="N28" s="47"/>
      <c r="O28" s="47">
        <f t="shared" si="0"/>
        <v>0</v>
      </c>
      <c r="P28" s="47">
        <v>0</v>
      </c>
      <c r="Q28" s="47"/>
      <c r="R28" s="47">
        <f t="shared" si="1"/>
        <v>0</v>
      </c>
    </row>
    <row r="29" spans="1:18" s="16" customFormat="1" ht="0.75" customHeight="1">
      <c r="A29" s="84"/>
      <c r="B29" s="79"/>
      <c r="C29" s="80"/>
      <c r="D29" s="74"/>
      <c r="E29" s="45" t="s">
        <v>13</v>
      </c>
      <c r="F29" s="75"/>
      <c r="G29" s="76"/>
      <c r="H29" s="93"/>
      <c r="I29" s="96"/>
      <c r="J29" s="47">
        <v>0</v>
      </c>
      <c r="K29" s="47"/>
      <c r="L29" s="47">
        <f t="shared" si="2"/>
        <v>0</v>
      </c>
      <c r="M29" s="47">
        <v>0</v>
      </c>
      <c r="N29" s="47">
        <v>0</v>
      </c>
      <c r="O29" s="47">
        <f t="shared" si="0"/>
        <v>0</v>
      </c>
      <c r="P29" s="47">
        <v>0</v>
      </c>
      <c r="Q29" s="47"/>
      <c r="R29" s="47">
        <f t="shared" si="1"/>
        <v>0</v>
      </c>
    </row>
    <row r="30" spans="1:19" s="16" customFormat="1" ht="16.5" customHeight="1">
      <c r="A30" s="70">
        <v>5</v>
      </c>
      <c r="B30" s="77" t="s">
        <v>59</v>
      </c>
      <c r="C30" s="72" t="s">
        <v>30</v>
      </c>
      <c r="D30" s="101" t="s">
        <v>11</v>
      </c>
      <c r="E30" s="85" t="s">
        <v>13</v>
      </c>
      <c r="F30" s="87" t="s">
        <v>17</v>
      </c>
      <c r="G30" s="76" t="s">
        <v>45</v>
      </c>
      <c r="H30" s="17" t="s">
        <v>46</v>
      </c>
      <c r="I30" s="94">
        <v>120</v>
      </c>
      <c r="J30" s="47">
        <v>3080.013</v>
      </c>
      <c r="K30" s="47">
        <v>0</v>
      </c>
      <c r="L30" s="47">
        <f t="shared" si="2"/>
        <v>3080.013</v>
      </c>
      <c r="M30" s="47">
        <v>3110.814</v>
      </c>
      <c r="N30" s="47">
        <v>76.511</v>
      </c>
      <c r="O30" s="47">
        <f t="shared" si="0"/>
        <v>3187.325</v>
      </c>
      <c r="P30" s="47">
        <v>3203.214</v>
      </c>
      <c r="Q30" s="47">
        <v>79.571</v>
      </c>
      <c r="R30" s="47">
        <f t="shared" si="1"/>
        <v>3282.785</v>
      </c>
      <c r="S30" s="18"/>
    </row>
    <row r="31" spans="1:21" s="16" customFormat="1" ht="16.5" customHeight="1">
      <c r="A31" s="97"/>
      <c r="B31" s="98"/>
      <c r="C31" s="99"/>
      <c r="D31" s="102"/>
      <c r="E31" s="103"/>
      <c r="F31" s="107"/>
      <c r="G31" s="76"/>
      <c r="H31" s="17" t="s">
        <v>49</v>
      </c>
      <c r="I31" s="95"/>
      <c r="J31" s="47">
        <v>73.743</v>
      </c>
      <c r="K31" s="47">
        <v>0</v>
      </c>
      <c r="L31" s="47">
        <f t="shared" si="2"/>
        <v>73.743</v>
      </c>
      <c r="M31" s="47">
        <f>'[2]приложение 9.1'!$P$18</f>
        <v>76.511</v>
      </c>
      <c r="N31" s="47">
        <v>-76.511</v>
      </c>
      <c r="O31" s="47">
        <f t="shared" si="0"/>
        <v>0</v>
      </c>
      <c r="P31" s="47">
        <v>79.571</v>
      </c>
      <c r="Q31" s="47">
        <v>-79.571</v>
      </c>
      <c r="R31" s="47">
        <f t="shared" si="1"/>
        <v>0</v>
      </c>
      <c r="S31" s="18"/>
      <c r="U31" s="18"/>
    </row>
    <row r="32" spans="1:19" s="16" customFormat="1" ht="16.5" customHeight="1">
      <c r="A32" s="97"/>
      <c r="B32" s="98"/>
      <c r="C32" s="99"/>
      <c r="D32" s="102"/>
      <c r="E32" s="103"/>
      <c r="F32" s="107"/>
      <c r="G32" s="76" t="s">
        <v>14</v>
      </c>
      <c r="H32" s="17" t="s">
        <v>34</v>
      </c>
      <c r="I32" s="95"/>
      <c r="J32" s="47">
        <v>8573.013</v>
      </c>
      <c r="K32" s="47">
        <v>0</v>
      </c>
      <c r="L32" s="47">
        <f t="shared" si="2"/>
        <v>8573.013</v>
      </c>
      <c r="M32" s="47">
        <v>8915.93352</v>
      </c>
      <c r="N32" s="47">
        <v>460.163</v>
      </c>
      <c r="O32" s="47">
        <f t="shared" si="0"/>
        <v>9376.096520000001</v>
      </c>
      <c r="P32" s="47">
        <v>9272.578086</v>
      </c>
      <c r="Q32" s="47">
        <v>478.57</v>
      </c>
      <c r="R32" s="47">
        <f t="shared" si="1"/>
        <v>9751.148086</v>
      </c>
      <c r="S32" s="18"/>
    </row>
    <row r="33" spans="1:21" s="16" customFormat="1" ht="16.5" customHeight="1">
      <c r="A33" s="97"/>
      <c r="B33" s="98"/>
      <c r="C33" s="99"/>
      <c r="D33" s="102"/>
      <c r="E33" s="103"/>
      <c r="F33" s="107"/>
      <c r="G33" s="76"/>
      <c r="H33" s="17" t="s">
        <v>49</v>
      </c>
      <c r="I33" s="96"/>
      <c r="J33" s="47">
        <v>442.464</v>
      </c>
      <c r="K33" s="47">
        <v>0</v>
      </c>
      <c r="L33" s="47">
        <f t="shared" si="2"/>
        <v>442.464</v>
      </c>
      <c r="M33" s="47">
        <v>460.163</v>
      </c>
      <c r="N33" s="47">
        <v>-460.163</v>
      </c>
      <c r="O33" s="47">
        <f t="shared" si="0"/>
        <v>0</v>
      </c>
      <c r="P33" s="47">
        <v>478.57</v>
      </c>
      <c r="Q33" s="47">
        <v>-478.57</v>
      </c>
      <c r="R33" s="47">
        <f t="shared" si="1"/>
        <v>0</v>
      </c>
      <c r="S33" s="18"/>
      <c r="U33" s="18"/>
    </row>
    <row r="34" spans="1:19" s="16" customFormat="1" ht="17.25" customHeight="1">
      <c r="A34" s="97"/>
      <c r="B34" s="98"/>
      <c r="C34" s="99"/>
      <c r="D34" s="102"/>
      <c r="E34" s="103"/>
      <c r="F34" s="107"/>
      <c r="G34" s="76" t="s">
        <v>32</v>
      </c>
      <c r="H34" s="17" t="s">
        <v>35</v>
      </c>
      <c r="I34" s="19">
        <v>240</v>
      </c>
      <c r="J34" s="47">
        <v>14</v>
      </c>
      <c r="K34" s="47">
        <v>0</v>
      </c>
      <c r="L34" s="47">
        <f t="shared" si="2"/>
        <v>14</v>
      </c>
      <c r="M34" s="47">
        <v>16</v>
      </c>
      <c r="N34" s="47">
        <v>0</v>
      </c>
      <c r="O34" s="47">
        <f t="shared" si="0"/>
        <v>16</v>
      </c>
      <c r="P34" s="47">
        <v>16</v>
      </c>
      <c r="Q34" s="47">
        <v>0</v>
      </c>
      <c r="R34" s="47">
        <f t="shared" si="1"/>
        <v>16</v>
      </c>
      <c r="S34" s="18"/>
    </row>
    <row r="35" spans="1:21" s="16" customFormat="1" ht="17.25" customHeight="1">
      <c r="A35" s="97"/>
      <c r="B35" s="98"/>
      <c r="C35" s="99"/>
      <c r="D35" s="102"/>
      <c r="E35" s="103"/>
      <c r="F35" s="107"/>
      <c r="G35" s="76"/>
      <c r="H35" s="17" t="s">
        <v>49</v>
      </c>
      <c r="I35" s="90">
        <v>110</v>
      </c>
      <c r="J35" s="47">
        <v>1216.793</v>
      </c>
      <c r="K35" s="47">
        <v>0</v>
      </c>
      <c r="L35" s="47">
        <f t="shared" si="2"/>
        <v>1216.793</v>
      </c>
      <c r="M35" s="47">
        <v>1262.423</v>
      </c>
      <c r="N35" s="47">
        <v>-1262.423</v>
      </c>
      <c r="O35" s="47">
        <f t="shared" si="0"/>
        <v>0</v>
      </c>
      <c r="P35" s="47">
        <v>516.767</v>
      </c>
      <c r="Q35" s="47">
        <v>-516.767</v>
      </c>
      <c r="R35" s="47">
        <f t="shared" si="1"/>
        <v>0</v>
      </c>
      <c r="S35" s="18"/>
      <c r="U35" s="18"/>
    </row>
    <row r="36" spans="1:19" s="16" customFormat="1" ht="17.25" customHeight="1">
      <c r="A36" s="97"/>
      <c r="B36" s="98"/>
      <c r="C36" s="99"/>
      <c r="D36" s="102"/>
      <c r="E36" s="103"/>
      <c r="F36" s="107"/>
      <c r="G36" s="76"/>
      <c r="H36" s="91" t="s">
        <v>36</v>
      </c>
      <c r="I36" s="90"/>
      <c r="J36" s="47">
        <v>12633.92003</v>
      </c>
      <c r="K36" s="47">
        <v>300</v>
      </c>
      <c r="L36" s="47">
        <f t="shared" si="2"/>
        <v>12933.92003</v>
      </c>
      <c r="M36" s="47">
        <v>7891.277</v>
      </c>
      <c r="N36" s="47">
        <v>1262.423</v>
      </c>
      <c r="O36" s="47">
        <f t="shared" si="0"/>
        <v>9153.7</v>
      </c>
      <c r="P36" s="47">
        <v>8416.847</v>
      </c>
      <c r="Q36" s="47">
        <v>516.767</v>
      </c>
      <c r="R36" s="47">
        <f t="shared" si="1"/>
        <v>8933.614</v>
      </c>
      <c r="S36" s="18"/>
    </row>
    <row r="37" spans="1:19" s="16" customFormat="1" ht="17.25" customHeight="1">
      <c r="A37" s="97"/>
      <c r="B37" s="98"/>
      <c r="C37" s="99"/>
      <c r="D37" s="102"/>
      <c r="E37" s="103"/>
      <c r="F37" s="107"/>
      <c r="G37" s="76"/>
      <c r="H37" s="92"/>
      <c r="I37" s="19">
        <v>240</v>
      </c>
      <c r="J37" s="47">
        <v>2246.4</v>
      </c>
      <c r="K37" s="47">
        <v>1000</v>
      </c>
      <c r="L37" s="47">
        <f t="shared" si="2"/>
        <v>3246.4</v>
      </c>
      <c r="M37" s="47">
        <v>2555</v>
      </c>
      <c r="N37" s="47">
        <v>0</v>
      </c>
      <c r="O37" s="47">
        <f t="shared" si="0"/>
        <v>2555</v>
      </c>
      <c r="P37" s="47">
        <v>2555</v>
      </c>
      <c r="Q37" s="47">
        <v>0</v>
      </c>
      <c r="R37" s="47">
        <f t="shared" si="1"/>
        <v>2555</v>
      </c>
      <c r="S37" s="18"/>
    </row>
    <row r="38" spans="1:20" s="16" customFormat="1" ht="17.25" customHeight="1">
      <c r="A38" s="97"/>
      <c r="B38" s="98"/>
      <c r="C38" s="99"/>
      <c r="D38" s="102"/>
      <c r="E38" s="103"/>
      <c r="F38" s="107"/>
      <c r="G38" s="76"/>
      <c r="H38" s="92"/>
      <c r="I38" s="19">
        <v>360</v>
      </c>
      <c r="J38" s="47">
        <v>10</v>
      </c>
      <c r="K38" s="47">
        <v>0</v>
      </c>
      <c r="L38" s="47">
        <f t="shared" si="2"/>
        <v>10</v>
      </c>
      <c r="M38" s="47">
        <v>6</v>
      </c>
      <c r="N38" s="47">
        <v>0</v>
      </c>
      <c r="O38" s="47">
        <f t="shared" si="0"/>
        <v>6</v>
      </c>
      <c r="P38" s="47">
        <v>6</v>
      </c>
      <c r="Q38" s="47">
        <v>0</v>
      </c>
      <c r="R38" s="47">
        <f t="shared" si="1"/>
        <v>6</v>
      </c>
      <c r="S38" s="18"/>
      <c r="T38" s="18"/>
    </row>
    <row r="39" spans="1:19" s="16" customFormat="1" ht="17.25" customHeight="1">
      <c r="A39" s="97"/>
      <c r="B39" s="98"/>
      <c r="C39" s="99"/>
      <c r="D39" s="102"/>
      <c r="E39" s="103"/>
      <c r="F39" s="88"/>
      <c r="G39" s="76"/>
      <c r="H39" s="93"/>
      <c r="I39" s="19">
        <v>850</v>
      </c>
      <c r="J39" s="47">
        <v>15</v>
      </c>
      <c r="K39" s="47">
        <v>0</v>
      </c>
      <c r="L39" s="47">
        <f t="shared" si="2"/>
        <v>15</v>
      </c>
      <c r="M39" s="47">
        <v>17</v>
      </c>
      <c r="N39" s="47">
        <v>0</v>
      </c>
      <c r="O39" s="47">
        <f t="shared" si="0"/>
        <v>17</v>
      </c>
      <c r="P39" s="47">
        <v>17</v>
      </c>
      <c r="Q39" s="47">
        <v>0</v>
      </c>
      <c r="R39" s="47">
        <f t="shared" si="1"/>
        <v>17</v>
      </c>
      <c r="S39" s="18"/>
    </row>
    <row r="40" spans="1:19" s="16" customFormat="1" ht="16.5" customHeight="1">
      <c r="A40" s="97"/>
      <c r="B40" s="98"/>
      <c r="C40" s="99"/>
      <c r="D40" s="102"/>
      <c r="E40" s="103"/>
      <c r="F40" s="75" t="s">
        <v>22</v>
      </c>
      <c r="G40" s="76" t="s">
        <v>18</v>
      </c>
      <c r="H40" s="17" t="s">
        <v>37</v>
      </c>
      <c r="I40" s="90">
        <v>540</v>
      </c>
      <c r="J40" s="47">
        <v>8210.04314</v>
      </c>
      <c r="K40" s="47">
        <v>651.06274</v>
      </c>
      <c r="L40" s="47">
        <f t="shared" si="2"/>
        <v>8861.10588</v>
      </c>
      <c r="M40" s="47">
        <v>5248</v>
      </c>
      <c r="N40" s="47">
        <v>0</v>
      </c>
      <c r="O40" s="47">
        <f t="shared" si="0"/>
        <v>5248</v>
      </c>
      <c r="P40" s="47">
        <v>5248</v>
      </c>
      <c r="Q40" s="47">
        <v>0</v>
      </c>
      <c r="R40" s="47">
        <f t="shared" si="1"/>
        <v>5248</v>
      </c>
      <c r="S40" s="18"/>
    </row>
    <row r="41" spans="1:19" s="16" customFormat="1" ht="16.5" customHeight="1">
      <c r="A41" s="97"/>
      <c r="B41" s="98"/>
      <c r="C41" s="99"/>
      <c r="D41" s="102"/>
      <c r="E41" s="103"/>
      <c r="F41" s="75"/>
      <c r="G41" s="76"/>
      <c r="H41" s="17" t="s">
        <v>47</v>
      </c>
      <c r="I41" s="90"/>
      <c r="J41" s="47">
        <v>11.57</v>
      </c>
      <c r="K41" s="47">
        <v>0</v>
      </c>
      <c r="L41" s="47">
        <f t="shared" si="2"/>
        <v>11.57</v>
      </c>
      <c r="M41" s="47">
        <v>0</v>
      </c>
      <c r="N41" s="47">
        <v>0</v>
      </c>
      <c r="O41" s="47">
        <f t="shared" si="0"/>
        <v>0</v>
      </c>
      <c r="P41" s="47">
        <v>0</v>
      </c>
      <c r="Q41" s="47">
        <v>0</v>
      </c>
      <c r="R41" s="47">
        <f t="shared" si="1"/>
        <v>0</v>
      </c>
      <c r="S41" s="18"/>
    </row>
    <row r="42" spans="1:19" s="16" customFormat="1" ht="17.25" customHeight="1">
      <c r="A42" s="97"/>
      <c r="B42" s="98"/>
      <c r="C42" s="99"/>
      <c r="D42" s="102"/>
      <c r="E42" s="103"/>
      <c r="F42" s="75" t="s">
        <v>19</v>
      </c>
      <c r="G42" s="76" t="s">
        <v>16</v>
      </c>
      <c r="H42" s="17" t="s">
        <v>36</v>
      </c>
      <c r="I42" s="94">
        <v>240</v>
      </c>
      <c r="J42" s="47">
        <v>20</v>
      </c>
      <c r="K42" s="47">
        <v>0</v>
      </c>
      <c r="L42" s="47">
        <f t="shared" si="2"/>
        <v>20</v>
      </c>
      <c r="M42" s="47">
        <v>20</v>
      </c>
      <c r="N42" s="47">
        <v>0</v>
      </c>
      <c r="O42" s="47">
        <f t="shared" si="0"/>
        <v>20</v>
      </c>
      <c r="P42" s="47">
        <v>20</v>
      </c>
      <c r="Q42" s="47">
        <v>0</v>
      </c>
      <c r="R42" s="47">
        <f t="shared" si="1"/>
        <v>20</v>
      </c>
      <c r="S42" s="18"/>
    </row>
    <row r="43" spans="1:18" s="16" customFormat="1" ht="16.5" customHeight="1">
      <c r="A43" s="97"/>
      <c r="B43" s="98"/>
      <c r="C43" s="99"/>
      <c r="D43" s="102"/>
      <c r="E43" s="103"/>
      <c r="F43" s="75"/>
      <c r="G43" s="76"/>
      <c r="H43" s="17" t="s">
        <v>38</v>
      </c>
      <c r="I43" s="95"/>
      <c r="J43" s="47">
        <v>50</v>
      </c>
      <c r="K43" s="47">
        <v>0</v>
      </c>
      <c r="L43" s="47">
        <f t="shared" si="2"/>
        <v>50</v>
      </c>
      <c r="M43" s="47">
        <v>20</v>
      </c>
      <c r="N43" s="47">
        <v>0</v>
      </c>
      <c r="O43" s="47">
        <f t="shared" si="0"/>
        <v>20</v>
      </c>
      <c r="P43" s="47">
        <v>30</v>
      </c>
      <c r="Q43" s="47">
        <v>0</v>
      </c>
      <c r="R43" s="47">
        <f t="shared" si="1"/>
        <v>30</v>
      </c>
    </row>
    <row r="44" spans="1:18" s="16" customFormat="1" ht="46.5" customHeight="1">
      <c r="A44" s="13">
        <v>6</v>
      </c>
      <c r="B44" s="14" t="s">
        <v>60</v>
      </c>
      <c r="C44" s="52" t="s">
        <v>10</v>
      </c>
      <c r="D44" s="15" t="s">
        <v>11</v>
      </c>
      <c r="E44" s="45" t="s">
        <v>13</v>
      </c>
      <c r="F44" s="46" t="s">
        <v>19</v>
      </c>
      <c r="G44" s="45" t="s">
        <v>19</v>
      </c>
      <c r="H44" s="17" t="s">
        <v>28</v>
      </c>
      <c r="I44" s="95"/>
      <c r="J44" s="47">
        <v>150</v>
      </c>
      <c r="K44" s="47">
        <v>-150</v>
      </c>
      <c r="L44" s="47">
        <f t="shared" si="2"/>
        <v>0</v>
      </c>
      <c r="M44" s="47">
        <v>100</v>
      </c>
      <c r="N44" s="47">
        <v>-100</v>
      </c>
      <c r="O44" s="47">
        <f t="shared" si="0"/>
        <v>0</v>
      </c>
      <c r="P44" s="47">
        <v>100</v>
      </c>
      <c r="Q44" s="47">
        <v>-100</v>
      </c>
      <c r="R44" s="47">
        <f t="shared" si="1"/>
        <v>0</v>
      </c>
    </row>
    <row r="45" spans="1:18" s="16" customFormat="1" ht="18" customHeight="1">
      <c r="A45" s="84">
        <v>7</v>
      </c>
      <c r="B45" s="79" t="s">
        <v>61</v>
      </c>
      <c r="C45" s="80" t="s">
        <v>10</v>
      </c>
      <c r="D45" s="74" t="s">
        <v>11</v>
      </c>
      <c r="E45" s="76" t="s">
        <v>13</v>
      </c>
      <c r="F45" s="75" t="s">
        <v>17</v>
      </c>
      <c r="G45" s="76" t="s">
        <v>32</v>
      </c>
      <c r="H45" s="100" t="s">
        <v>27</v>
      </c>
      <c r="I45" s="96"/>
      <c r="J45" s="47">
        <v>50</v>
      </c>
      <c r="K45" s="47">
        <v>222.6</v>
      </c>
      <c r="L45" s="47">
        <f t="shared" si="2"/>
        <v>272.6</v>
      </c>
      <c r="M45" s="47">
        <v>100</v>
      </c>
      <c r="N45" s="47">
        <v>0</v>
      </c>
      <c r="O45" s="47">
        <f t="shared" si="0"/>
        <v>100</v>
      </c>
      <c r="P45" s="47">
        <v>100</v>
      </c>
      <c r="Q45" s="47">
        <v>0</v>
      </c>
      <c r="R45" s="47">
        <f t="shared" si="1"/>
        <v>100</v>
      </c>
    </row>
    <row r="46" spans="1:18" s="16" customFormat="1" ht="17.25" customHeight="1">
      <c r="A46" s="84"/>
      <c r="B46" s="79"/>
      <c r="C46" s="80"/>
      <c r="D46" s="74"/>
      <c r="E46" s="76"/>
      <c r="F46" s="75"/>
      <c r="G46" s="76"/>
      <c r="H46" s="100"/>
      <c r="I46" s="19">
        <v>830</v>
      </c>
      <c r="J46" s="47">
        <v>0</v>
      </c>
      <c r="K46" s="47">
        <v>254</v>
      </c>
      <c r="L46" s="47">
        <f>J46+K46</f>
        <v>254</v>
      </c>
      <c r="M46" s="47">
        <v>0</v>
      </c>
      <c r="N46" s="47">
        <v>0</v>
      </c>
      <c r="O46" s="47">
        <f t="shared" si="0"/>
        <v>0</v>
      </c>
      <c r="P46" s="47">
        <v>0</v>
      </c>
      <c r="Q46" s="47">
        <v>0</v>
      </c>
      <c r="R46" s="47">
        <f t="shared" si="1"/>
        <v>0</v>
      </c>
    </row>
    <row r="47" spans="1:18" s="16" customFormat="1" ht="17.25" customHeight="1">
      <c r="A47" s="84"/>
      <c r="B47" s="79"/>
      <c r="C47" s="80"/>
      <c r="D47" s="74"/>
      <c r="E47" s="76"/>
      <c r="F47" s="75"/>
      <c r="G47" s="76"/>
      <c r="H47" s="100"/>
      <c r="I47" s="19">
        <v>850</v>
      </c>
      <c r="J47" s="47">
        <v>220.8</v>
      </c>
      <c r="K47" s="47">
        <v>0</v>
      </c>
      <c r="L47" s="47">
        <f t="shared" si="2"/>
        <v>220.8</v>
      </c>
      <c r="M47" s="47">
        <v>135</v>
      </c>
      <c r="N47" s="47">
        <v>0</v>
      </c>
      <c r="O47" s="47">
        <f t="shared" si="0"/>
        <v>135</v>
      </c>
      <c r="P47" s="47">
        <v>135</v>
      </c>
      <c r="Q47" s="47">
        <v>0</v>
      </c>
      <c r="R47" s="47">
        <f t="shared" si="1"/>
        <v>135</v>
      </c>
    </row>
    <row r="48" spans="1:18" s="16" customFormat="1" ht="15" customHeight="1">
      <c r="A48" s="84"/>
      <c r="B48" s="79"/>
      <c r="C48" s="80"/>
      <c r="D48" s="74"/>
      <c r="E48" s="76"/>
      <c r="F48" s="46" t="s">
        <v>16</v>
      </c>
      <c r="G48" s="45" t="s">
        <v>17</v>
      </c>
      <c r="H48" s="100"/>
      <c r="I48" s="90">
        <v>240</v>
      </c>
      <c r="J48" s="47">
        <v>465</v>
      </c>
      <c r="K48" s="47">
        <v>110</v>
      </c>
      <c r="L48" s="47">
        <f t="shared" si="2"/>
        <v>575</v>
      </c>
      <c r="M48" s="47">
        <v>500</v>
      </c>
      <c r="N48" s="47">
        <v>0</v>
      </c>
      <c r="O48" s="47">
        <f t="shared" si="0"/>
        <v>500</v>
      </c>
      <c r="P48" s="47">
        <v>500</v>
      </c>
      <c r="Q48" s="47">
        <v>0</v>
      </c>
      <c r="R48" s="47">
        <f t="shared" si="1"/>
        <v>500</v>
      </c>
    </row>
    <row r="49" spans="1:18" s="16" customFormat="1" ht="83.25" customHeight="1">
      <c r="A49" s="13">
        <v>8</v>
      </c>
      <c r="B49" s="14" t="s">
        <v>62</v>
      </c>
      <c r="C49" s="49" t="s">
        <v>10</v>
      </c>
      <c r="D49" s="15" t="s">
        <v>11</v>
      </c>
      <c r="E49" s="45" t="s">
        <v>13</v>
      </c>
      <c r="F49" s="46" t="s">
        <v>18</v>
      </c>
      <c r="G49" s="45" t="s">
        <v>20</v>
      </c>
      <c r="H49" s="17" t="s">
        <v>31</v>
      </c>
      <c r="I49" s="90"/>
      <c r="J49" s="47">
        <v>9</v>
      </c>
      <c r="K49" s="47">
        <v>2.25</v>
      </c>
      <c r="L49" s="47">
        <f t="shared" si="2"/>
        <v>11.25</v>
      </c>
      <c r="M49" s="47">
        <v>9</v>
      </c>
      <c r="N49" s="47">
        <v>0</v>
      </c>
      <c r="O49" s="47">
        <f t="shared" si="0"/>
        <v>9</v>
      </c>
      <c r="P49" s="47">
        <v>9</v>
      </c>
      <c r="Q49" s="47">
        <v>0</v>
      </c>
      <c r="R49" s="47">
        <f t="shared" si="1"/>
        <v>9</v>
      </c>
    </row>
    <row r="50" spans="1:19" s="25" customFormat="1" ht="27" customHeight="1">
      <c r="A50" s="19"/>
      <c r="B50" s="20" t="s">
        <v>0</v>
      </c>
      <c r="C50" s="52"/>
      <c r="D50" s="21"/>
      <c r="E50" s="21"/>
      <c r="F50" s="21"/>
      <c r="G50" s="22"/>
      <c r="H50" s="19"/>
      <c r="I50" s="19"/>
      <c r="J50" s="23">
        <f aca="true" t="shared" si="3" ref="J50:R50">SUM(J14:J49)</f>
        <v>50523.02904000001</v>
      </c>
      <c r="K50" s="23">
        <f t="shared" si="3"/>
        <v>3892.2448499999996</v>
      </c>
      <c r="L50" s="23">
        <f t="shared" si="3"/>
        <v>54415.27389</v>
      </c>
      <c r="M50" s="23">
        <f t="shared" si="3"/>
        <v>40973.96737</v>
      </c>
      <c r="N50" s="23">
        <f t="shared" si="3"/>
        <v>0</v>
      </c>
      <c r="O50" s="23">
        <f t="shared" si="3"/>
        <v>40973.96737</v>
      </c>
      <c r="P50" s="23">
        <f t="shared" si="3"/>
        <v>39702.296106</v>
      </c>
      <c r="Q50" s="23">
        <f t="shared" si="3"/>
        <v>-5.684341886080802E-14</v>
      </c>
      <c r="R50" s="23">
        <f t="shared" si="3"/>
        <v>39702.296106</v>
      </c>
      <c r="S50" s="24"/>
    </row>
    <row r="51" spans="2:7" s="25" customFormat="1" ht="12.75">
      <c r="B51" s="26"/>
      <c r="C51" s="53"/>
      <c r="D51" s="27"/>
      <c r="E51" s="27"/>
      <c r="F51" s="27"/>
      <c r="G51" s="28"/>
    </row>
    <row r="52" spans="1:7" ht="12.75">
      <c r="A52" s="29"/>
      <c r="B52" s="30"/>
      <c r="C52" s="54"/>
      <c r="D52" s="31"/>
      <c r="E52" s="30"/>
      <c r="F52" s="32"/>
      <c r="G52" s="33"/>
    </row>
    <row r="53" spans="1:7" ht="12.75">
      <c r="A53" s="29"/>
      <c r="B53" s="30"/>
      <c r="C53" s="54"/>
      <c r="D53" s="29"/>
      <c r="E53" s="30"/>
      <c r="F53" s="32"/>
      <c r="G53" s="28"/>
    </row>
    <row r="54" spans="1:7" ht="12.75">
      <c r="A54" s="34"/>
      <c r="B54" s="35"/>
      <c r="D54" s="34"/>
      <c r="E54" s="30"/>
      <c r="F54" s="32"/>
      <c r="G54" s="33"/>
    </row>
    <row r="55" spans="2:7" ht="12.75">
      <c r="B55" s="3"/>
      <c r="D55" s="34"/>
      <c r="E55" s="35"/>
      <c r="F55" s="36"/>
      <c r="G55" s="37"/>
    </row>
    <row r="56" spans="1:7" ht="12.75">
      <c r="A56" s="34"/>
      <c r="B56" s="3"/>
      <c r="D56" s="34"/>
      <c r="G56" s="37"/>
    </row>
    <row r="57" spans="1:7" ht="12.75">
      <c r="A57" s="34"/>
      <c r="B57" s="35"/>
      <c r="D57" s="34"/>
      <c r="G57" s="37"/>
    </row>
    <row r="58" spans="1:7" ht="12.75">
      <c r="A58" s="16"/>
      <c r="B58" s="35"/>
      <c r="D58" s="34"/>
      <c r="E58" s="35"/>
      <c r="F58" s="36"/>
      <c r="G58" s="37"/>
    </row>
    <row r="59" spans="2:7" ht="12.75">
      <c r="B59" s="2"/>
      <c r="D59" s="2"/>
      <c r="E59" s="35"/>
      <c r="F59" s="36"/>
      <c r="G59" s="37"/>
    </row>
    <row r="60" spans="2:7" ht="12.75">
      <c r="B60" s="2"/>
      <c r="D60" s="35"/>
      <c r="E60" s="35"/>
      <c r="F60" s="36"/>
      <c r="G60" s="37"/>
    </row>
    <row r="61" spans="2:7" ht="12.75">
      <c r="B61" s="2"/>
      <c r="D61" s="35"/>
      <c r="E61" s="35"/>
      <c r="F61" s="38"/>
      <c r="G61" s="37"/>
    </row>
    <row r="62" spans="2:7" ht="12.75">
      <c r="B62" s="39"/>
      <c r="D62" s="35"/>
      <c r="E62" s="35"/>
      <c r="F62" s="40"/>
      <c r="G62" s="37"/>
    </row>
    <row r="63" spans="2:7" ht="12.75">
      <c r="B63" s="39"/>
      <c r="G63" s="41"/>
    </row>
  </sheetData>
  <sheetProtection/>
  <mergeCells count="70">
    <mergeCell ref="D13:E13"/>
    <mergeCell ref="F30:F39"/>
    <mergeCell ref="I17:I18"/>
    <mergeCell ref="G17:G20"/>
    <mergeCell ref="F17:F20"/>
    <mergeCell ref="G14:G16"/>
    <mergeCell ref="D14:D16"/>
    <mergeCell ref="D17:D20"/>
    <mergeCell ref="E18:E20"/>
    <mergeCell ref="E21:E22"/>
    <mergeCell ref="A23:A29"/>
    <mergeCell ref="I30:I33"/>
    <mergeCell ref="G40:G41"/>
    <mergeCell ref="H36:H39"/>
    <mergeCell ref="M7:P7"/>
    <mergeCell ref="M8:P8"/>
    <mergeCell ref="M9:P9"/>
    <mergeCell ref="I14:I16"/>
    <mergeCell ref="F12:G12"/>
    <mergeCell ref="A11:P11"/>
    <mergeCell ref="M14:M16"/>
    <mergeCell ref="A14:A16"/>
    <mergeCell ref="B14:B16"/>
    <mergeCell ref="E14:E16"/>
    <mergeCell ref="C14:C16"/>
    <mergeCell ref="F14:F16"/>
    <mergeCell ref="F45:F47"/>
    <mergeCell ref="F42:F43"/>
    <mergeCell ref="D45:D48"/>
    <mergeCell ref="E45:E48"/>
    <mergeCell ref="F40:F41"/>
    <mergeCell ref="I48:I49"/>
    <mergeCell ref="G45:G47"/>
    <mergeCell ref="H45:H48"/>
    <mergeCell ref="D30:D43"/>
    <mergeCell ref="E30:E43"/>
    <mergeCell ref="A45:A48"/>
    <mergeCell ref="B45:B48"/>
    <mergeCell ref="C45:C48"/>
    <mergeCell ref="A30:A43"/>
    <mergeCell ref="B30:B43"/>
    <mergeCell ref="C30:C43"/>
    <mergeCell ref="I40:I41"/>
    <mergeCell ref="G24:G29"/>
    <mergeCell ref="G34:G39"/>
    <mergeCell ref="H27:H29"/>
    <mergeCell ref="I42:I45"/>
    <mergeCell ref="I35:I36"/>
    <mergeCell ref="G30:G31"/>
    <mergeCell ref="G32:G33"/>
    <mergeCell ref="I19:I29"/>
    <mergeCell ref="G42:G43"/>
    <mergeCell ref="A21:A22"/>
    <mergeCell ref="M2:P2"/>
    <mergeCell ref="M3:P3"/>
    <mergeCell ref="M4:P4"/>
    <mergeCell ref="C17:C20"/>
    <mergeCell ref="B17:B20"/>
    <mergeCell ref="A17:A20"/>
    <mergeCell ref="G21:G22"/>
    <mergeCell ref="F21:F22"/>
    <mergeCell ref="P14:P16"/>
    <mergeCell ref="D21:D22"/>
    <mergeCell ref="C21:C22"/>
    <mergeCell ref="D23:D29"/>
    <mergeCell ref="F24:F29"/>
    <mergeCell ref="E25:E26"/>
    <mergeCell ref="B21:B22"/>
    <mergeCell ref="B23:B29"/>
    <mergeCell ref="C23:C29"/>
  </mergeCells>
  <printOptions/>
  <pageMargins left="0.25" right="0.25" top="0.75" bottom="0.75" header="0.3" footer="0.3"/>
  <pageSetup firstPageNumber="32" useFirstPageNumber="1"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user</cp:lastModifiedBy>
  <cp:lastPrinted>2024-02-05T11:50:40Z</cp:lastPrinted>
  <dcterms:created xsi:type="dcterms:W3CDTF">2004-06-18T05:29:07Z</dcterms:created>
  <dcterms:modified xsi:type="dcterms:W3CDTF">2024-02-05T11:50:42Z</dcterms:modified>
  <cp:category/>
  <cp:version/>
  <cp:contentType/>
  <cp:contentStatus/>
</cp:coreProperties>
</file>