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приложение 3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<sst xmlns="http://schemas.openxmlformats.org/spreadsheetml/2006/main" count="63" uniqueCount="61">
  <si>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</si>
  <si>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</si>
  <si>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</si>
  <si>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</si>
  <si>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</si>
  <si>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</si>
  <si>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</si>
  <si>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</si>
  <si>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</si>
  <si>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</si>
  <si>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</si>
  <si>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</si>
  <si>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</si>
  <si>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</si>
  <si>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</si>
  <si>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</si>
  <si>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</si>
  <si>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</si>
  <si>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</si>
  <si>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</si>
  <si>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</si>
  <si>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</si>
  <si>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</si>
  <si>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</si>
  <si>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</si>
  <si>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</si>
  <si>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</si>
  <si>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</si>
  <si>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</si>
  <si>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</si>
  <si>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</si>
  <si>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</si>
  <si>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</si>
  <si>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</si>
  <si>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</si>
  <si>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</si>
  <si>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</si>
  <si>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</si>
  <si>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</si>
  <si>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сельского поселения Сентябрьский</t>
  </si>
  <si>
    <t>тыс. руб.</t>
  </si>
  <si>
    <t>ИТОГО</t>
  </si>
  <si>
    <t>Плановый период</t>
  </si>
  <si>
    <t>0310</t>
  </si>
  <si>
    <t>Сельское хозяйство и рыболовство</t>
  </si>
  <si>
    <t>0405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</si>
  <si>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</si>
  <si>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3.1</t>
  </si>
  <si>
    <t>к решению Совета депутатов</t>
  </si>
  <si>
    <t>2025 год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</si>
  <si>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</si>
  <si>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</si>
  <si>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Распределение бюджетных ассигнований по разделам и подразделам классификации расходов бюджета сельского поселения Сентябрьский на плановый период 2025-2026 годов</t>
  </si>
  <si>
    <t>2026 год</t>
  </si>
  <si>
    <t>от 7 декабря 2023 года  № 20</t>
  </si>
  <si>
    <t>Уточнено на 2025 год</t>
  </si>
  <si>
    <t>Уточнено на 2026 год</t>
  </si>
  <si>
    <t>Отклонение</t>
  </si>
  <si>
    <t>Приложение 4</t>
  </si>
  <si>
    <t>к  решению Совета депутатов</t>
  </si>
  <si>
    <t>от 31 января 2024 года № 34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</si>
</sst>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14592.47740\&#1087;&#1088;&#1080;&#1083;&#1086;&#1078;&#1077;&#1085;&#1080;&#1077;%202.1%20(&#1088;&#1072;&#1089;&#1093;&#1086;&#1076;&#1099;%202024-20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.1"/>
    </sheetNames>
    <sheetDataSet>
      <sheetData sheetId="0">
        <row r="26">
          <cell r="N26">
            <v>45</v>
          </cell>
          <cell r="Q2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SheetLayoutView="100" zoomScalePageLayoutView="0" workbookViewId="0" topLeftCell="A1">
      <selection activeCell="P4" sqref="P4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8.7109375" style="1" customWidth="1"/>
    <col min="13" max="18" width="13.7109375" style="1" customWidth="1"/>
    <col min="19" max="16384" width="9.140625" style="2" customWidth="1"/>
  </cols>
  <sheetData>
    <row r="1" spans="16:18" ht="12.75">
      <c r="P1" s="16" t="s">
        <v>58</v>
      </c>
      <c r="Q1" s="4"/>
      <c r="R1" s="4"/>
    </row>
    <row r="2" spans="16:18" ht="12.75">
      <c r="P2" s="17" t="s">
        <v>59</v>
      </c>
      <c r="Q2" s="4"/>
      <c r="R2" s="4"/>
    </row>
    <row r="3" spans="16:18" ht="12.75">
      <c r="P3" s="17" t="s">
        <v>39</v>
      </c>
      <c r="Q3" s="4"/>
      <c r="R3" s="4"/>
    </row>
    <row r="4" spans="16:18" ht="12.75">
      <c r="P4" s="17" t="s">
        <v>60</v>
      </c>
      <c r="Q4" s="4"/>
      <c r="R4" s="4"/>
    </row>
    <row r="5" spans="16:18" ht="12.75">
      <c r="P5" s="4"/>
      <c r="Q5" s="4"/>
      <c r="R5" s="4"/>
    </row>
    <row r="6" spans="2:21" ht="12.75">
      <c r="B6" s="2"/>
      <c r="L6" s="2"/>
      <c r="M6" s="4"/>
      <c r="N6" s="4"/>
      <c r="O6" s="4"/>
      <c r="P6" s="3" t="s">
        <v>47</v>
      </c>
      <c r="Q6" s="4"/>
      <c r="R6" s="4"/>
      <c r="S6" s="1"/>
      <c r="T6" s="1"/>
      <c r="U6" s="1"/>
    </row>
    <row r="7" spans="2:21" ht="12.75">
      <c r="B7" s="2"/>
      <c r="L7" s="2"/>
      <c r="M7" s="4"/>
      <c r="N7" s="4"/>
      <c r="O7" s="4"/>
      <c r="P7" s="4" t="s">
        <v>48</v>
      </c>
      <c r="Q7" s="4"/>
      <c r="R7" s="4"/>
      <c r="S7" s="1"/>
      <c r="T7" s="1"/>
      <c r="U7" s="1"/>
    </row>
    <row r="8" spans="2:21" ht="12.75">
      <c r="B8" s="2"/>
      <c r="L8" s="2"/>
      <c r="M8" s="4"/>
      <c r="N8" s="4"/>
      <c r="O8" s="4"/>
      <c r="P8" s="4" t="s">
        <v>39</v>
      </c>
      <c r="Q8" s="4"/>
      <c r="R8" s="4"/>
      <c r="S8" s="1"/>
      <c r="T8" s="1"/>
      <c r="U8" s="1"/>
    </row>
    <row r="9" spans="2:21" ht="12.75">
      <c r="B9" s="2"/>
      <c r="L9" s="2"/>
      <c r="M9" s="4"/>
      <c r="N9" s="4"/>
      <c r="O9" s="4"/>
      <c r="P9" s="4" t="s">
        <v>54</v>
      </c>
      <c r="Q9" s="4"/>
      <c r="R9" s="4"/>
      <c r="S9" s="1"/>
      <c r="T9" s="1"/>
      <c r="U9" s="1"/>
    </row>
    <row r="10" spans="2:19" ht="12.75">
      <c r="B10" s="2"/>
      <c r="G10" s="5"/>
      <c r="S10" s="1"/>
    </row>
    <row r="11" spans="1:18" s="1" customFormat="1" ht="28.5" customHeight="1">
      <c r="A11" s="22" t="s">
        <v>52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" customFormat="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 t="s">
        <v>0</v>
      </c>
      <c r="M12" s="6"/>
      <c r="N12" s="6"/>
      <c r="O12" s="6"/>
      <c r="P12" s="6" t="s">
        <v>40</v>
      </c>
      <c r="Q12" s="6"/>
      <c r="R12" s="6"/>
    </row>
    <row r="13" spans="1:18" s="1" customFormat="1" ht="13.5" customHeight="1">
      <c r="A13" s="20" t="s">
        <v>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 t="s">
        <v>1</v>
      </c>
      <c r="M13" s="21" t="s">
        <v>42</v>
      </c>
      <c r="N13" s="21"/>
      <c r="O13" s="21"/>
      <c r="P13" s="21"/>
      <c r="Q13" s="21"/>
      <c r="R13" s="21"/>
    </row>
    <row r="14" spans="1:18" s="1" customFormat="1" ht="24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7" t="s">
        <v>49</v>
      </c>
      <c r="N14" s="7" t="s">
        <v>57</v>
      </c>
      <c r="O14" s="7" t="s">
        <v>55</v>
      </c>
      <c r="P14" s="7" t="s">
        <v>53</v>
      </c>
      <c r="Q14" s="7" t="s">
        <v>57</v>
      </c>
      <c r="R14" s="7" t="s">
        <v>56</v>
      </c>
    </row>
    <row r="15" spans="1:18" s="1" customFormat="1" ht="12.75" customHeight="1">
      <c r="A15" s="18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8">
        <v>2</v>
      </c>
      <c r="M15" s="8">
        <v>3</v>
      </c>
      <c r="N15" s="8"/>
      <c r="O15" s="8"/>
      <c r="P15" s="8">
        <v>4</v>
      </c>
      <c r="Q15" s="8"/>
      <c r="R15" s="8"/>
    </row>
    <row r="16" spans="1:18" s="1" customFormat="1" ht="13.5" customHeight="1">
      <c r="A16" s="19" t="s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7" t="s">
        <v>3</v>
      </c>
      <c r="M16" s="10">
        <f>SUM(M17:M20)</f>
        <v>25652.80529</v>
      </c>
      <c r="N16" s="10">
        <f>SUM(N17:N20)</f>
        <v>0</v>
      </c>
      <c r="O16" s="10">
        <f>M16+N16</f>
        <v>25652.80529</v>
      </c>
      <c r="P16" s="10">
        <f>SUM(P17+P18+P19+P20)</f>
        <v>26955.80212</v>
      </c>
      <c r="Q16" s="10">
        <f>SUM(Q17+Q18+Q19+Q20)</f>
        <v>0</v>
      </c>
      <c r="R16" s="10">
        <f>P16+Q16</f>
        <v>26955.80212</v>
      </c>
    </row>
    <row r="17" spans="1:18" s="1" customFormat="1" ht="24" customHeight="1">
      <c r="A17" s="23" t="s">
        <v>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11" t="s">
        <v>5</v>
      </c>
      <c r="M17" s="12">
        <v>3187.325</v>
      </c>
      <c r="N17" s="12">
        <v>0</v>
      </c>
      <c r="O17" s="12">
        <f aca="true" t="shared" si="0" ref="O17:O38">M17+N17</f>
        <v>3187.325</v>
      </c>
      <c r="P17" s="13">
        <v>3282.785</v>
      </c>
      <c r="Q17" s="12">
        <v>0</v>
      </c>
      <c r="R17" s="12">
        <f aca="true" t="shared" si="1" ref="R17:R38">P17+Q17</f>
        <v>3282.785</v>
      </c>
    </row>
    <row r="18" spans="1:18" s="1" customFormat="1" ht="24" customHeight="1">
      <c r="A18" s="23" t="s">
        <v>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11" t="s">
        <v>7</v>
      </c>
      <c r="M18" s="12">
        <v>9376.09652</v>
      </c>
      <c r="N18" s="12">
        <v>0</v>
      </c>
      <c r="O18" s="12">
        <f t="shared" si="0"/>
        <v>9376.09652</v>
      </c>
      <c r="P18" s="13">
        <v>9751.14086</v>
      </c>
      <c r="Q18" s="12">
        <v>0</v>
      </c>
      <c r="R18" s="12">
        <f t="shared" si="1"/>
        <v>9751.14086</v>
      </c>
    </row>
    <row r="19" spans="1:18" s="1" customFormat="1" ht="13.5" customHeight="1">
      <c r="A19" s="23" t="s">
        <v>10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1" t="s">
        <v>9</v>
      </c>
      <c r="M19" s="12">
        <f>'[1]приложение 2.1'!$N$26</f>
        <v>45</v>
      </c>
      <c r="N19" s="12">
        <v>0</v>
      </c>
      <c r="O19" s="12">
        <f t="shared" si="0"/>
        <v>45</v>
      </c>
      <c r="P19" s="13">
        <f>'[1]приложение 2.1'!$Q$26</f>
        <v>45</v>
      </c>
      <c r="Q19" s="12">
        <v>0</v>
      </c>
      <c r="R19" s="12">
        <f t="shared" si="1"/>
        <v>45</v>
      </c>
    </row>
    <row r="20" spans="1:18" s="1" customFormat="1" ht="13.5" customHeight="1">
      <c r="A20" s="23" t="s">
        <v>12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1" t="s">
        <v>11</v>
      </c>
      <c r="M20" s="12">
        <f>18292.38377-5248</f>
        <v>13044.38377</v>
      </c>
      <c r="N20" s="12">
        <v>0</v>
      </c>
      <c r="O20" s="12">
        <f t="shared" si="0"/>
        <v>13044.38377</v>
      </c>
      <c r="P20" s="13">
        <f>19124.87626-5248</f>
        <v>13876.876260000001</v>
      </c>
      <c r="Q20" s="12">
        <v>0</v>
      </c>
      <c r="R20" s="12">
        <f t="shared" si="1"/>
        <v>13876.876260000001</v>
      </c>
    </row>
    <row r="21" spans="1:18" s="1" customFormat="1" ht="13.5" customHeight="1">
      <c r="A21" s="19" t="s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7" t="s">
        <v>13</v>
      </c>
      <c r="M21" s="10">
        <f>M22</f>
        <v>386.7</v>
      </c>
      <c r="N21" s="10">
        <f>N22</f>
        <v>0</v>
      </c>
      <c r="O21" s="10">
        <f t="shared" si="0"/>
        <v>386.7</v>
      </c>
      <c r="P21" s="10">
        <f>P22</f>
        <v>423.7</v>
      </c>
      <c r="Q21" s="10">
        <f>Q22</f>
        <v>0</v>
      </c>
      <c r="R21" s="10">
        <f t="shared" si="1"/>
        <v>423.7</v>
      </c>
    </row>
    <row r="22" spans="1:18" s="1" customFormat="1" ht="13.5" customHeight="1">
      <c r="A22" s="23" t="s">
        <v>16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1" t="s">
        <v>15</v>
      </c>
      <c r="M22" s="12">
        <v>386.7</v>
      </c>
      <c r="N22" s="12">
        <v>0</v>
      </c>
      <c r="O22" s="12">
        <f t="shared" si="0"/>
        <v>386.7</v>
      </c>
      <c r="P22" s="13">
        <v>423.7</v>
      </c>
      <c r="Q22" s="12">
        <v>0</v>
      </c>
      <c r="R22" s="12">
        <f t="shared" si="1"/>
        <v>423.7</v>
      </c>
    </row>
    <row r="23" spans="1:18" s="1" customFormat="1" ht="13.5" customHeight="1">
      <c r="A23" s="19" t="s">
        <v>18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7" t="s">
        <v>17</v>
      </c>
      <c r="M23" s="10">
        <f>SUM(M24:M25)</f>
        <v>333.10228</v>
      </c>
      <c r="N23" s="10">
        <f>SUM(N24:N25)</f>
        <v>0</v>
      </c>
      <c r="O23" s="10">
        <f t="shared" si="0"/>
        <v>333.10228</v>
      </c>
      <c r="P23" s="10">
        <f>SUM(P24:P25)</f>
        <v>333.10228</v>
      </c>
      <c r="Q23" s="10">
        <f>SUM(Q24:Q25)</f>
        <v>0</v>
      </c>
      <c r="R23" s="10">
        <f t="shared" si="1"/>
        <v>333.10228</v>
      </c>
    </row>
    <row r="24" spans="1:18" s="1" customFormat="1" ht="24" customHeight="1">
      <c r="A24" s="24" t="s">
        <v>46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4" t="s">
        <v>43</v>
      </c>
      <c r="M24" s="12">
        <v>9</v>
      </c>
      <c r="N24" s="12">
        <v>0</v>
      </c>
      <c r="O24" s="12">
        <f t="shared" si="0"/>
        <v>9</v>
      </c>
      <c r="P24" s="13">
        <v>9</v>
      </c>
      <c r="Q24" s="12">
        <v>0</v>
      </c>
      <c r="R24" s="12">
        <f t="shared" si="1"/>
        <v>9</v>
      </c>
    </row>
    <row r="25" spans="1:18" s="1" customFormat="1" ht="13.5" customHeight="1">
      <c r="A25" s="23" t="s">
        <v>20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11" t="s">
        <v>19</v>
      </c>
      <c r="M25" s="12">
        <v>324.10228</v>
      </c>
      <c r="N25" s="12">
        <v>0</v>
      </c>
      <c r="O25" s="12">
        <f t="shared" si="0"/>
        <v>324.10228</v>
      </c>
      <c r="P25" s="13">
        <v>324.10228</v>
      </c>
      <c r="Q25" s="12">
        <v>0</v>
      </c>
      <c r="R25" s="12">
        <f t="shared" si="1"/>
        <v>324.10228</v>
      </c>
    </row>
    <row r="26" spans="1:18" s="1" customFormat="1" ht="13.5" customHeight="1">
      <c r="A26" s="19" t="s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7" t="s">
        <v>21</v>
      </c>
      <c r="M26" s="10">
        <f>SUM(M27:M29)</f>
        <v>5702.99029</v>
      </c>
      <c r="N26" s="10">
        <f>SUM(N27:N29)</f>
        <v>0</v>
      </c>
      <c r="O26" s="10">
        <f t="shared" si="0"/>
        <v>5702.99029</v>
      </c>
      <c r="P26" s="10">
        <f>SUM(P27:P29)</f>
        <v>5250.89346</v>
      </c>
      <c r="Q26" s="10">
        <f>SUM(Q27:Q29)</f>
        <v>0</v>
      </c>
      <c r="R26" s="10">
        <f t="shared" si="1"/>
        <v>5250.89346</v>
      </c>
    </row>
    <row r="27" spans="1:18" s="1" customFormat="1" ht="13.5" customHeight="1" hidden="1">
      <c r="A27" s="24" t="s">
        <v>44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4" t="s">
        <v>45</v>
      </c>
      <c r="M27" s="15">
        <v>0</v>
      </c>
      <c r="N27" s="15"/>
      <c r="O27" s="15">
        <f t="shared" si="0"/>
        <v>0</v>
      </c>
      <c r="P27" s="15">
        <v>0</v>
      </c>
      <c r="Q27" s="15"/>
      <c r="R27" s="15">
        <f t="shared" si="1"/>
        <v>0</v>
      </c>
    </row>
    <row r="28" spans="1:18" s="1" customFormat="1" ht="13.5" customHeight="1">
      <c r="A28" s="23" t="s">
        <v>24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1" t="s">
        <v>23</v>
      </c>
      <c r="M28" s="12">
        <v>4702.99029</v>
      </c>
      <c r="N28" s="12">
        <v>0</v>
      </c>
      <c r="O28" s="12">
        <f t="shared" si="0"/>
        <v>4702.99029</v>
      </c>
      <c r="P28" s="13">
        <v>4250.89346</v>
      </c>
      <c r="Q28" s="12">
        <v>0</v>
      </c>
      <c r="R28" s="12">
        <f t="shared" si="1"/>
        <v>4250.89346</v>
      </c>
    </row>
    <row r="29" spans="1:18" s="1" customFormat="1" ht="13.5" customHeight="1">
      <c r="A29" s="23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1" t="s">
        <v>25</v>
      </c>
      <c r="M29" s="12">
        <v>1000</v>
      </c>
      <c r="N29" s="12">
        <v>0</v>
      </c>
      <c r="O29" s="12">
        <f t="shared" si="0"/>
        <v>1000</v>
      </c>
      <c r="P29" s="13">
        <v>1000</v>
      </c>
      <c r="Q29" s="12">
        <v>0</v>
      </c>
      <c r="R29" s="12">
        <f t="shared" si="1"/>
        <v>1000</v>
      </c>
    </row>
    <row r="30" spans="1:18" s="1" customFormat="1" ht="13.5" customHeight="1">
      <c r="A30" s="19" t="s">
        <v>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7" t="s">
        <v>27</v>
      </c>
      <c r="M30" s="10">
        <f>M32+M31</f>
        <v>5003.75328</v>
      </c>
      <c r="N30" s="10">
        <f>N32+N31</f>
        <v>100</v>
      </c>
      <c r="O30" s="10">
        <f t="shared" si="0"/>
        <v>5103.75328</v>
      </c>
      <c r="P30" s="10">
        <f>SUM(P31:P32)</f>
        <v>3923.75328</v>
      </c>
      <c r="Q30" s="10">
        <f>SUM(Q31:Q32)</f>
        <v>100</v>
      </c>
      <c r="R30" s="10">
        <f t="shared" si="1"/>
        <v>4023.75328</v>
      </c>
    </row>
    <row r="31" spans="1:18" s="1" customFormat="1" ht="13.5" customHeight="1">
      <c r="A31" s="23" t="s">
        <v>30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1" t="s">
        <v>29</v>
      </c>
      <c r="M31" s="12">
        <v>500</v>
      </c>
      <c r="N31" s="12">
        <v>0</v>
      </c>
      <c r="O31" s="12">
        <f t="shared" si="0"/>
        <v>500</v>
      </c>
      <c r="P31" s="13">
        <v>500</v>
      </c>
      <c r="Q31" s="12">
        <v>0</v>
      </c>
      <c r="R31" s="12">
        <f t="shared" si="1"/>
        <v>500</v>
      </c>
    </row>
    <row r="32" spans="1:18" s="1" customFormat="1" ht="13.5" customHeight="1">
      <c r="A32" s="23" t="s">
        <v>32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11" t="s">
        <v>31</v>
      </c>
      <c r="M32" s="12">
        <v>4503.75328</v>
      </c>
      <c r="N32" s="12">
        <v>100</v>
      </c>
      <c r="O32" s="12">
        <f t="shared" si="0"/>
        <v>4603.75328</v>
      </c>
      <c r="P32" s="13">
        <v>3423.75328</v>
      </c>
      <c r="Q32" s="12">
        <v>100</v>
      </c>
      <c r="R32" s="12">
        <f t="shared" si="1"/>
        <v>3523.75328</v>
      </c>
    </row>
    <row r="33" spans="1:18" s="1" customFormat="1" ht="13.5" customHeight="1">
      <c r="A33" s="19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7" t="s">
        <v>33</v>
      </c>
      <c r="M33" s="10">
        <f>M34+M35</f>
        <v>140</v>
      </c>
      <c r="N33" s="10">
        <f>N34+N35</f>
        <v>-100</v>
      </c>
      <c r="O33" s="10">
        <f t="shared" si="0"/>
        <v>40</v>
      </c>
      <c r="P33" s="10">
        <f>SUM(P34:P35)</f>
        <v>150</v>
      </c>
      <c r="Q33" s="10">
        <f>SUM(Q34:Q35)</f>
        <v>-100</v>
      </c>
      <c r="R33" s="10">
        <f t="shared" si="1"/>
        <v>50</v>
      </c>
    </row>
    <row r="34" spans="1:18" s="1" customFormat="1" ht="13.5" customHeight="1">
      <c r="A34" s="23" t="s">
        <v>36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1" t="s">
        <v>35</v>
      </c>
      <c r="M34" s="12">
        <v>40</v>
      </c>
      <c r="N34" s="12">
        <v>0</v>
      </c>
      <c r="O34" s="12">
        <f t="shared" si="0"/>
        <v>40</v>
      </c>
      <c r="P34" s="13">
        <v>50</v>
      </c>
      <c r="Q34" s="12">
        <v>0</v>
      </c>
      <c r="R34" s="12">
        <f t="shared" si="1"/>
        <v>50</v>
      </c>
    </row>
    <row r="35" spans="1:18" s="1" customFormat="1" ht="13.5" customHeight="1">
      <c r="A35" s="23" t="s">
        <v>38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11" t="s">
        <v>37</v>
      </c>
      <c r="M35" s="12">
        <v>100</v>
      </c>
      <c r="N35" s="12">
        <v>-100</v>
      </c>
      <c r="O35" s="12">
        <f t="shared" si="0"/>
        <v>0</v>
      </c>
      <c r="P35" s="12">
        <v>100</v>
      </c>
      <c r="Q35" s="12">
        <v>-100</v>
      </c>
      <c r="R35" s="12">
        <f t="shared" si="1"/>
        <v>0</v>
      </c>
    </row>
    <row r="36" spans="1:18" s="1" customFormat="1" ht="20.25" customHeight="1">
      <c r="A36" s="19" t="s">
        <v>50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7">
        <v>1400</v>
      </c>
      <c r="M36" s="10">
        <f>M37</f>
        <v>5248</v>
      </c>
      <c r="N36" s="10">
        <f>N37</f>
        <v>0</v>
      </c>
      <c r="O36" s="10">
        <f t="shared" si="0"/>
        <v>5248</v>
      </c>
      <c r="P36" s="10">
        <f>P37</f>
        <v>5248</v>
      </c>
      <c r="Q36" s="10">
        <f>Q37</f>
        <v>0</v>
      </c>
      <c r="R36" s="10">
        <f t="shared" si="1"/>
        <v>5248</v>
      </c>
    </row>
    <row r="37" spans="1:18" s="1" customFormat="1" ht="13.5" customHeight="1">
      <c r="A37" s="23" t="s">
        <v>51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11">
        <v>1403</v>
      </c>
      <c r="M37" s="12">
        <v>5248</v>
      </c>
      <c r="N37" s="12">
        <v>0</v>
      </c>
      <c r="O37" s="12">
        <f t="shared" si="0"/>
        <v>5248</v>
      </c>
      <c r="P37" s="13">
        <v>5248</v>
      </c>
      <c r="Q37" s="12">
        <v>0</v>
      </c>
      <c r="R37" s="12">
        <f t="shared" si="1"/>
        <v>5248</v>
      </c>
    </row>
    <row r="38" spans="1:18" s="1" customFormat="1" ht="15" customHeight="1">
      <c r="A38" s="19" t="s">
        <v>41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9"/>
      <c r="M38" s="10">
        <f>M36+M33+M30+M26+M23+M21+M16</f>
        <v>42467.35114</v>
      </c>
      <c r="N38" s="10">
        <f>N36+N33+N30+N26+N23+N21+N16</f>
        <v>0</v>
      </c>
      <c r="O38" s="10">
        <f t="shared" si="0"/>
        <v>42467.35114</v>
      </c>
      <c r="P38" s="10">
        <f>P36+P33+P30+P26+P23+P21+P16</f>
        <v>42285.25114</v>
      </c>
      <c r="Q38" s="10">
        <f>Q36+Q33+Q30+Q26+Q23+Q21+Q16</f>
        <v>0</v>
      </c>
      <c r="R38" s="10">
        <f t="shared" si="1"/>
        <v>42285.25114</v>
      </c>
    </row>
  </sheetData>
  <sheetProtection/>
  <mergeCells count="28">
    <mergeCell ref="A38:K38"/>
    <mergeCell ref="A34:K34"/>
    <mergeCell ref="A35:K35"/>
    <mergeCell ref="A30:K30"/>
    <mergeCell ref="A31:K31"/>
    <mergeCell ref="A32:K32"/>
    <mergeCell ref="A33:K33"/>
    <mergeCell ref="A36:K36"/>
    <mergeCell ref="A37:K37"/>
    <mergeCell ref="A23:K23"/>
    <mergeCell ref="A24:K24"/>
    <mergeCell ref="A25:K25"/>
    <mergeCell ref="A26:K26"/>
    <mergeCell ref="A28:K28"/>
    <mergeCell ref="A29:K29"/>
    <mergeCell ref="A27:K27"/>
    <mergeCell ref="A17:K17"/>
    <mergeCell ref="A18:K18"/>
    <mergeCell ref="A19:K19"/>
    <mergeCell ref="A20:K20"/>
    <mergeCell ref="A21:K21"/>
    <mergeCell ref="A22:K22"/>
    <mergeCell ref="A15:K15"/>
    <mergeCell ref="A16:K16"/>
    <mergeCell ref="A13:K14"/>
    <mergeCell ref="L13:L14"/>
    <mergeCell ref="M13:R13"/>
    <mergeCell ref="A11:R11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user</cp:lastModifiedBy>
  <cp:lastPrinted>2024-02-05T05:07:29Z</cp:lastPrinted>
  <dcterms:created xsi:type="dcterms:W3CDTF">2018-11-15T10:23:55Z</dcterms:created>
  <dcterms:modified xsi:type="dcterms:W3CDTF">2024-02-05T11:50:01Z</dcterms:modified>
  <cp:category/>
  <cp:version/>
  <cp:contentType/>
  <cp:contentStatus/>
</cp:coreProperties>
</file>